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40"/>
  </bookViews>
  <sheets>
    <sheet name="POA" sheetId="2" r:id="rId1"/>
  </sheets>
  <definedNames>
    <definedName name="_xlnm._FilterDatabase" localSheetId="0" hidden="1">POA!$A$1:$Y$160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42" i="2" l="1"/>
  <c r="O160" i="2" l="1"/>
  <c r="X159" i="2"/>
  <c r="X158" i="2"/>
  <c r="X157" i="2"/>
  <c r="X156" i="2"/>
  <c r="X154" i="2"/>
  <c r="X153" i="2"/>
  <c r="X152" i="2"/>
  <c r="X151" i="2"/>
  <c r="X150" i="2"/>
  <c r="X149" i="2"/>
  <c r="X148" i="2"/>
  <c r="X147" i="2"/>
  <c r="X146" i="2"/>
  <c r="X145" i="2"/>
  <c r="X144" i="2"/>
  <c r="X143" i="2" l="1"/>
  <c r="X141" i="2"/>
  <c r="X140" i="2"/>
  <c r="X139" i="2"/>
  <c r="X138" i="2"/>
  <c r="X137" i="2"/>
  <c r="X136" i="2"/>
  <c r="X135" i="2"/>
  <c r="X134" i="2"/>
  <c r="X132" i="2"/>
  <c r="X131" i="2"/>
  <c r="X130" i="2"/>
  <c r="X129" i="2"/>
  <c r="X128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60" i="2" l="1"/>
  <c r="X61" i="2"/>
  <c r="X62" i="2"/>
  <c r="X59" i="2"/>
  <c r="X58" i="2"/>
  <c r="X52" i="2"/>
  <c r="X53" i="2"/>
  <c r="X54" i="2"/>
  <c r="X55" i="2"/>
  <c r="X51" i="2"/>
  <c r="X86" i="2"/>
  <c r="X113" i="2" l="1"/>
  <c r="X112" i="2"/>
  <c r="X111" i="2"/>
  <c r="X110" i="2"/>
  <c r="X109" i="2"/>
  <c r="X108" i="2"/>
  <c r="X96" i="2"/>
  <c r="X94" i="2"/>
  <c r="X93" i="2"/>
  <c r="X91" i="2"/>
  <c r="X90" i="2"/>
  <c r="X89" i="2"/>
  <c r="X88" i="2"/>
  <c r="X87" i="2"/>
  <c r="X85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8" i="2"/>
  <c r="X67" i="2"/>
  <c r="X66" i="2"/>
  <c r="X65" i="2"/>
  <c r="X64" i="2"/>
  <c r="X63" i="2"/>
  <c r="X49" i="2" l="1"/>
  <c r="X48" i="2"/>
  <c r="X47" i="2"/>
  <c r="X46" i="2"/>
  <c r="X45" i="2"/>
  <c r="X44" i="2"/>
  <c r="X43" i="2"/>
  <c r="X42" i="2"/>
  <c r="X39" i="2"/>
  <c r="T28" i="2"/>
  <c r="X38" i="2"/>
  <c r="X36" i="2"/>
  <c r="X35" i="2"/>
  <c r="X34" i="2"/>
  <c r="X33" i="2"/>
  <c r="X31" i="2" l="1"/>
  <c r="X30" i="2"/>
  <c r="X29" i="2"/>
  <c r="X28" i="2"/>
  <c r="X3" i="2" l="1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" i="2"/>
  <c r="X27" i="2" l="1"/>
  <c r="X26" i="2"/>
  <c r="X25" i="2"/>
  <c r="X107" i="2" l="1"/>
  <c r="T107" i="2"/>
  <c r="X99" i="2"/>
  <c r="T99" i="2"/>
  <c r="T79" i="2"/>
  <c r="T97" i="2"/>
  <c r="X97" i="2"/>
  <c r="T105" i="2"/>
  <c r="X105" i="2"/>
  <c r="X95" i="2"/>
  <c r="T95" i="2"/>
  <c r="T75" i="2"/>
  <c r="X106" i="2"/>
  <c r="T106" i="2"/>
  <c r="T103" i="2"/>
  <c r="X103" i="2"/>
  <c r="T87" i="2"/>
  <c r="X84" i="2"/>
  <c r="T84" i="2"/>
  <c r="T69" i="2"/>
  <c r="X69" i="2"/>
  <c r="T94" i="2"/>
  <c r="T65" i="2"/>
  <c r="X56" i="2"/>
  <c r="T56" i="2"/>
  <c r="T104" i="2"/>
  <c r="X104" i="2"/>
  <c r="X98" i="2"/>
  <c r="T98" i="2"/>
  <c r="X160" i="2"/>
  <c r="T81" i="2"/>
  <c r="T91" i="2"/>
  <c r="T76" i="2"/>
  <c r="T77" i="2"/>
  <c r="T78" i="2"/>
  <c r="T101" i="2"/>
  <c r="X101" i="2"/>
  <c r="T93" i="2"/>
  <c r="T74" i="2"/>
  <c r="T62" i="2"/>
  <c r="T89" i="2"/>
  <c r="T88" i="2"/>
  <c r="X92" i="2"/>
  <c r="T92" i="2"/>
  <c r="X100" i="2"/>
  <c r="T100" i="2"/>
  <c r="X102" i="2"/>
  <c r="T102" i="2"/>
  <c r="T96" i="2"/>
  <c r="T57" i="2"/>
  <c r="T64" i="2"/>
  <c r="T82" i="2"/>
  <c r="T90" i="2"/>
  <c r="T50" i="2"/>
  <c r="X50" i="2"/>
  <c r="T80" i="2"/>
  <c r="T60" i="2"/>
  <c r="T73" i="2"/>
</calcChain>
</file>

<file path=xl/sharedStrings.xml><?xml version="1.0" encoding="utf-8"?>
<sst xmlns="http://schemas.openxmlformats.org/spreadsheetml/2006/main" count="2684" uniqueCount="442">
  <si>
    <t>PORTOVIAL</t>
  </si>
  <si>
    <t>BIEN</t>
  </si>
  <si>
    <t>NUEVO</t>
  </si>
  <si>
    <t>ANUAL</t>
  </si>
  <si>
    <t>PLAN</t>
  </si>
  <si>
    <t>TERRITORIAL</t>
  </si>
  <si>
    <t>SERVICIO</t>
  </si>
  <si>
    <t>REPUESTOS Y ACCESORIOS</t>
  </si>
  <si>
    <t>TELECOMUNICACIONES</t>
  </si>
  <si>
    <t>PARTES Y REPUESTOS</t>
  </si>
  <si>
    <t>EDICIÓN, IMPRESIÓN, REPRODUCCIÓN, PUBLICACIONES, SUSCRIPCIONES</t>
  </si>
  <si>
    <t>MAQUINARIAS Y EQUIPOS (INSTALACIONES, MANTENIMIENTO Y REPARACIONES)</t>
  </si>
  <si>
    <t>MOVILIDAD SOSTENIBLE</t>
  </si>
  <si>
    <t>INCREMENTAR LA CONECTIVIDAD Y ACCESIBILIDAD A LA RED URBANA Y RURAL DEL CANTÓN PORTOVIEJO</t>
  </si>
  <si>
    <t>OBRA</t>
  </si>
  <si>
    <t>DIRECCIÓN DE CONTROL OPERATIVO Y FISCALIZACIÓN DE TRÁNSITO</t>
  </si>
  <si>
    <t>320.730404.000</t>
  </si>
  <si>
    <t>INSTALACION DE BALIZAS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</si>
  <si>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4221</t>
  </si>
  <si>
    <t>PORTOVIEJO CONECTADO Y ACCESIBLE</t>
  </si>
  <si>
    <t>INFRAESTRUCTURA</t>
  </si>
  <si>
    <t>320.730417.000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</si>
  <si>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4220</t>
  </si>
  <si>
    <t>320.730504.000</t>
  </si>
  <si>
    <t>ALQUILER DE EQUIPOS HAND HELD, IMPRESORAS TÉRMICAS, BODY CAMS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</si>
  <si>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4219</t>
  </si>
  <si>
    <t>320.840111.000</t>
  </si>
  <si>
    <t>ADQUISICIÓN DE PARTES Y RESPUESTOS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</si>
  <si>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4218</t>
  </si>
  <si>
    <t>320.530246.000</t>
  </si>
  <si>
    <t>CONTRATACIÓN DE UN SISTEMA DE RASTREO SATELITAL PARA VEHICULOS Y MOTOCICLETAS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</si>
  <si>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4217</t>
  </si>
  <si>
    <t>320.730204.000</t>
  </si>
  <si>
    <t>BRANDEO PARA VEHICULOS Y MOTOS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</si>
  <si>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4216</t>
  </si>
  <si>
    <t>320.730813.000</t>
  </si>
  <si>
    <t xml:space="preserve">ADQUISICIÓN DE NEUMATICOS 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</si>
  <si>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4215</t>
  </si>
  <si>
    <t>MANTENIMIENTO DE BALIZAS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</si>
  <si>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4214</t>
  </si>
  <si>
    <t>320.730819.000</t>
  </si>
  <si>
    <t>ADQUISICIÓN DE BOQUILLAS PRUEBAS PASIVAS Y  PRUEBA ACTIVAS DE TEST DE ALCOHOL PARA ALCOTECTOR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</si>
  <si>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4213</t>
  </si>
  <si>
    <t>MANTENIMIENTO DE ALCOTECTORES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</si>
  <si>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4212</t>
  </si>
  <si>
    <t>320.730811.004</t>
  </si>
  <si>
    <t xml:space="preserve">ADQUISICIÓN DE CINTAS DE PELIGRO 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</si>
  <si>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4211</t>
  </si>
  <si>
    <t>320.730807.000</t>
  </si>
  <si>
    <t>ADQUISICIÓN DE ROLLOS DE IMPRESIÓN PARA CITACIONES POR DISPOSITIVOS ELECTRONICOS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</si>
  <si>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4210</t>
  </si>
  <si>
    <t xml:space="preserve">ADQUISIÓN DE TALONARIOS 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</si>
  <si>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4209</t>
  </si>
  <si>
    <t>ADQUISICIÓN DE SELLOS ADHESIVOS PARA VEHICULOS INGRESADO EN EL CRV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</si>
  <si>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4208</t>
  </si>
  <si>
    <t>ALQUILER DE RADIOS PORTÁTILES PARA PERSONAL DE LA DIRECCION DE CONTROL OPERATIVO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</si>
  <si>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4207</t>
  </si>
  <si>
    <t>320.730105.000</t>
  </si>
  <si>
    <t>CONTRATACIÓN DE SERVICIO DE SOFTWARE E INTERNET PARA HAND HELD E IMPRESORA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</si>
  <si>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4206</t>
  </si>
  <si>
    <t>320.730826.000</t>
  </si>
  <si>
    <t xml:space="preserve">ADQUISICIÓN  DE KITS DE PRIMEROS AUXILIOS PARA VEHICULOS 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</si>
  <si>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4205</t>
  </si>
  <si>
    <t>320.730803.000</t>
  </si>
  <si>
    <t>ADQUISICIÓN DE LUBRICANTES PARA CAMIONETAS, MOTOCICLETAS Y BICICLETAS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</si>
  <si>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4204</t>
  </si>
  <si>
    <t>320.840105.000</t>
  </si>
  <si>
    <t>ADQUISICION DE PATRULLAS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</si>
  <si>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4203</t>
  </si>
  <si>
    <t>ADQUISICIÓN DE MOTOCICLETAS PARA EL SERVICIO DE CUADRANTES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</si>
  <si>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4202</t>
  </si>
  <si>
    <t>320.730405.000</t>
  </si>
  <si>
    <t>SERVICIO DE MANTENIMIENTO PREVENTIVO Y CORRECTIVO (MANO DE OBRA) PARA BICICLETAS, MOTOS Y VEHICULOS INSTITUCIONALES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</si>
  <si>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4201</t>
  </si>
  <si>
    <t>ADQUISICIÓN DE REPUESTOS Y ACCESORIOS PARA MANTENIMIENTO DE BICICLETAS, MOTOS Y VEHICULOS INSTITUCIONALES</t>
  </si>
  <si>
    <t>LOGRAR UN SISTEMA DE MOVILIDAD MÁS SEGURO CON UNA CIUDADANA CONCIENTIZADA EN EL RESPETO DE LA SEÑALES Y DISPOSITIVO DE TRÁNSITO REDUCIENDO LOS SINIESTROS DE TRÁNSITO Y ALCANZANDO EL DECRECIMIENTO DE NÚMEROS DE MULTAS POR INFRACCIONES DE TRÁNSITO A 4200</t>
  </si>
  <si>
    <t>TOTAL</t>
  </si>
  <si>
    <t>TRIMESTRE 4</t>
  </si>
  <si>
    <t>TRIMESTRE 3</t>
  </si>
  <si>
    <t>TRIMESTRE 2</t>
  </si>
  <si>
    <t>TRIMESTRE 1</t>
  </si>
  <si>
    <t>RESPONSABLE</t>
  </si>
  <si>
    <t>ORGANISMO QUE FINANCIA</t>
  </si>
  <si>
    <t>MONTO SIN IVA</t>
  </si>
  <si>
    <t>DESCRIPCIÓN DE LA PARTIDA</t>
  </si>
  <si>
    <t>CODIGO</t>
  </si>
  <si>
    <t>TIPO ACTIVIDAD</t>
  </si>
  <si>
    <t>CATEGORIA DE PAGO (NUEVO / ARRASTRE)</t>
  </si>
  <si>
    <t>FECHA FIN</t>
  </si>
  <si>
    <t>FECHA DE INICIO</t>
  </si>
  <si>
    <t>ACTIVIDADES</t>
  </si>
  <si>
    <t>META DEL PROYECTO O PLAN PARA EL AÑO</t>
  </si>
  <si>
    <t>NOMBRE DEL PROYECTO / PLAN</t>
  </si>
  <si>
    <t>TIPO  PROYECTO (ANUAL PLURIANUAL)</t>
  </si>
  <si>
    <t>PROYECTO / PLAN</t>
  </si>
  <si>
    <t>PROGRAMA</t>
  </si>
  <si>
    <t>OBJETIVOS ESTRATÉGICOS</t>
  </si>
  <si>
    <t>DIMENSIÓN PARA EL DESARROLLO
PORTOVIEJO</t>
  </si>
  <si>
    <t>COMPONENTES</t>
  </si>
  <si>
    <t>DE LA SEÑALES Y DISPOSITIVO DE TRANSITO REDUCIENDO LOS SINIESTROS DE TRÁNS</t>
  </si>
  <si>
    <t>ABASTECIMIENTO DE COMBUSTIBLE PARA CAMIONETAS Y MOTOCICLETAS</t>
  </si>
  <si>
    <t xml:space="preserve">MOVILIDAD SOSTENIBLE </t>
  </si>
  <si>
    <t>COMUNICACIÓN SOCIAL</t>
  </si>
  <si>
    <t>PLAN DE PAUTAJE CON MEDIOS DE COMUNICACIÓN TRADICIONALES Y DIGITALES</t>
  </si>
  <si>
    <t>EQUIPOS, SISTEMAS Y PAQUETES INFORMATICOS</t>
  </si>
  <si>
    <t>FORTALECER LA COMUNICACIÓN Y DIFUSIÓN DE LOS SERVICIOS LOGROS Y PRODUCTOS REALIZADOS POR LA INSITUCIÓN ALCANZANDO 500,000 INTERACCIONES Y USUARIOS EN REDES SOCIALES.</t>
  </si>
  <si>
    <t>DIFUSIÓN DE INFORMACIÓN MEDIANTE EDICION, IMPRESIÓN REPRODUCCIÓN PUBLICACIONES O SUSCRIPCIONES.</t>
  </si>
  <si>
    <t>DIFUSION MEDIANTE LA ORGANIZACIÓN DE EVENTOS Y ACTIVIDADES COMUNICACIONALES (FUTURA Y OTROS)</t>
  </si>
  <si>
    <t>ADQUISICIÓN DE EQUIPOS TECNOLOGICOS PARA LA REALIZACIÓN Y PRODUCCION DE CONTENIDO INSTITUCIONAL</t>
  </si>
  <si>
    <t>DIFUSION, INFORMACIÓN Y PUBLICIDADES (ARRASTRE)</t>
  </si>
  <si>
    <t>CONTRATACION DE SERVICIOS Y DERECHOS EN PRODUCCIÓN Y PROGRAMACIÓN DE RADIO, TELEVISIÓN Y PRODUCCIÓN DE VIDEOS.</t>
  </si>
  <si>
    <t>ALCANZAR LA MATRICULACIÓN DE 50000 VEHICULOS A TRAVÉS DE UN SERVICIO EFICIENTE</t>
  </si>
  <si>
    <t>ADQUISICIÓN DE ESPECIES DE MATRICULACIÓN</t>
  </si>
  <si>
    <t>ADQUISICIÓN DE STICKERS PARA REGISTRO DE SCOOTERS</t>
  </si>
  <si>
    <t>SERVICIO DE ARRENDAMIENTO DEL SISTEMA INFORMÁTICO AXIS CLOUD PARA LA GESTIÓN DE TRÁNSITO TRANSPORTE TERRESTRE Y SEGURIDAD VIAL PORTOVIAL EP.</t>
  </si>
  <si>
    <t>CONTRATACIÓN DE SERVICIO TÉCNICO ESPECIALIZADO (APLLUS)</t>
  </si>
  <si>
    <t>ADQUISICION DE FORMULARIOS PARA TOMA DE IMPRONTA</t>
  </si>
  <si>
    <t>330.730204.000</t>
  </si>
  <si>
    <t>330.730702.000</t>
  </si>
  <si>
    <t>330.730607.000</t>
  </si>
  <si>
    <t>GESTIÓN DE MATRICULACIÓN VEHICULAR</t>
  </si>
  <si>
    <t>INCREMENTAR LA CONECTIVIDAD Y ACCESIBILIDAD A LA RED URBANA Y RURAL DE PORTOVIEJO</t>
  </si>
  <si>
    <t>PLAN DE INFORMÁTICA Y TELECOMUNICACIONES</t>
  </si>
  <si>
    <t>GOZAR DE UNA EXCELENTE CONECTIVIDAD PARA BENEFICIO DE LA INSTITUCIÓN</t>
  </si>
  <si>
    <t>ARRASTRE</t>
  </si>
  <si>
    <t>130.530105.000</t>
  </si>
  <si>
    <t>DESARROLLO INFORMATICO</t>
  </si>
  <si>
    <t>CONTRATACIÓN DE SERVICIO Y SOPORTE MEDIANTE UN SERVICIO PRIVADO VIRTUAL</t>
  </si>
  <si>
    <t>130.530701.000</t>
  </si>
  <si>
    <t>DESARROLLO, ACTUALIZACION, ASISTENCIA TECNICA Y SPORTE DE SISTEMAS INFORMATICOS</t>
  </si>
  <si>
    <t>ADQUISICIÓN Y RENOVACIÓN DE LICENCIAS INFORMÁTICAS</t>
  </si>
  <si>
    <t>130.530702.000</t>
  </si>
  <si>
    <t>ARRENDAMIENTO Y LINCENCIA DE USO DE PAQUETES INFORMATICOS</t>
  </si>
  <si>
    <t>ADQUISICIÓN DE REPUESTOS Y ACCESORIOS PARA EQUIPOS INFORMÁTICOS</t>
  </si>
  <si>
    <t>130.530813.000</t>
  </si>
  <si>
    <t>SERVICIO DE MANTENIMIENTO PREVENTIVO Y CORRECTIVO PARA EQUIPOS INFORMÁTICOS</t>
  </si>
  <si>
    <t>130.530704.000</t>
  </si>
  <si>
    <t>MANTENIMIENTO Y REPARACION DE EQUIPOS Y SISTEMAS INFORMÁTICOS</t>
  </si>
  <si>
    <t>ARENDAMIENTO Y LICENCIA DE USO DE PAQUETES INFORMATICOS (ARRASTRE)</t>
  </si>
  <si>
    <t>130.530702</t>
  </si>
  <si>
    <t>EQUIPOS ,SISTEMAS Y PAQUETES INFORMATICOS (ARRASTRE)</t>
  </si>
  <si>
    <t>130.840107</t>
  </si>
  <si>
    <t>ADQUISICIÓN DE EQUIPOS INFORMÁTICOS MENORES (NO DEPRECIABLES)</t>
  </si>
  <si>
    <t>130.531407.000</t>
  </si>
  <si>
    <t>ADQUISICIÓN DE EQUIPOS INFORMÁTICOS (LARGA DURACIÓN)</t>
  </si>
  <si>
    <t>130.840107.000</t>
  </si>
  <si>
    <t>CONTRATACION DE SERVICIOS INTEGRALES DE TELECOMUNICACIONES PARA LAS DIFERENTES OFICINAS E INSTALACIONES RELACIONADAS CON LA EMPRESA PUBLICA MUNICIPAL DE TRÁNSITO, TRANSPORTE TERRESTRE Y SEGURIDAD VIAL DEL CANTÓN PORTOVIEJO, PORTOVIAL EP.</t>
  </si>
  <si>
    <t>COMPONENTE INSTITUCIONAL</t>
  </si>
  <si>
    <t>GOBIERNO MUNICIPAL SOLVENTE Y EFICIENTE</t>
  </si>
  <si>
    <t xml:space="preserve">INCREMENTAR LA EFICIENCIA INSTITUCIONAL OPERACIONAL </t>
  </si>
  <si>
    <t xml:space="preserve">GARANTIZAR LA OPERATIVIDAD INSTITUCIONAL </t>
  </si>
  <si>
    <t>TELECOMUNICACIONES (ARRASTRE)</t>
  </si>
  <si>
    <t>ADMINISTRATIVO FINANCIERO</t>
  </si>
  <si>
    <t>PAGO DE SERVICIO DE ENERGIA ELÉCTRICA</t>
  </si>
  <si>
    <t>110.530104.000</t>
  </si>
  <si>
    <t>ENERGIA ELECTRICA</t>
  </si>
  <si>
    <t>PAGO DE SERVICIO DE AGUA POTABLE</t>
  </si>
  <si>
    <t>110.530101.000</t>
  </si>
  <si>
    <t>AGUA POTABLE</t>
  </si>
  <si>
    <t>PAGO DE SERVICIO DE TELECOMUNICACIONES</t>
  </si>
  <si>
    <t>110.530105.000</t>
  </si>
  <si>
    <t>CONTRATACIÓN DE SERVICIO DE CORREO</t>
  </si>
  <si>
    <t>110.530106.000</t>
  </si>
  <si>
    <t>SERVICIO DE CORREO</t>
  </si>
  <si>
    <t>CONTRATACIÓN DE ALMACENAMIENTO EMBALAJE ENVASE Y RECARGA DE EXTINTORES</t>
  </si>
  <si>
    <t>110.530203.000</t>
  </si>
  <si>
    <t>ALMACENAMIENTO, EMBALAJE, ENVASE Y RECARGA DE EXTINTORES</t>
  </si>
  <si>
    <t>CONTRATACIÓN DE SERVICIO DE SEGURIDAD Y VIGILANCIA(ARRASTRE)</t>
  </si>
  <si>
    <t>110.530208.000</t>
  </si>
  <si>
    <t>SERVICIO DE SEGURIDAD Y VIGILANCIA (ARRASTRE)</t>
  </si>
  <si>
    <t>SERVICIOS DE ASEO, LAVADO DE VESTIMENTA DE TRABAJO, FUMIGACIÓN, DESINFECCIÓN, LIMPIEZA DE INSTALACIONES, MANEJO DE DESECHOS CONTAMINADOS, RECUPERACIÓN Y CLASIFICACIÓN DE MATERIALES RECICLABLES (ARRASTRE)</t>
  </si>
  <si>
    <t>110.530209.000</t>
  </si>
  <si>
    <t>SERVICIO DE ASEO,VESTIMENTA DE TRABAJO, FUMIGACION DESINFECCION Y LIMPIEZA DE LAS INSTALACIONES DEL SECTOR PUBLICO (ARRASTRE)</t>
  </si>
  <si>
    <t>CONTRATACIÓN DE SERVICIO DE SEGURIDAD Y VIGILANCIA</t>
  </si>
  <si>
    <t>SERVICIO DE SEGURIDAD Y VIGILANCIA</t>
  </si>
  <si>
    <t>CONTRATACIÓN DE SERVICIO DE ASEO Y LIMPIEZA DE LAS INSTALACIONES DEL SECTOR PÚBLICO</t>
  </si>
  <si>
    <t>SERVICIOS DE ASEO, LAVADO DE VESTIMENTA DE TRABAJO, FUMIGACIÓN, DESINFECCIÓN, LIMPIEZA DE INSTALACIONES, MANEJO DE DESECHOS CONTAMINADOS, RECUPERACIÓN Y CLASIFICACIÓN DE MATERIALES RECICLABLES.</t>
  </si>
  <si>
    <t>CONTRATACIÓN DE PROVISIÓN DE DISPOSITIVOS ELECTRÓNICOS PARA REGISTRO DE FIRMAS DIGITALES</t>
  </si>
  <si>
    <t>110.530228.000</t>
  </si>
  <si>
    <t>SERVICIOS DE PROVISIÓN DE DISPOSITIVOS ELECTRÓNICOS Y CERTIFICACIÓN PARA REGISTRO DE FIRMAS DIGITALES</t>
  </si>
  <si>
    <t>PAGO DE PASAJES AL INTERIOR DE FUNCIONARIOS</t>
  </si>
  <si>
    <t>110.530301.000</t>
  </si>
  <si>
    <t>PASAJES AL INTERIOR</t>
  </si>
  <si>
    <t>VIATICOS Y SUBSISTENCIAS AL INTERIOR</t>
  </si>
  <si>
    <t>110.530303.000</t>
  </si>
  <si>
    <t>CONTRATACIÓN DE MANTENIMIENTO DE ÁREAS VERDES Y VÍAS INTERNAS</t>
  </si>
  <si>
    <t>110.530418.000</t>
  </si>
  <si>
    <t>MANTENIMIENTO DE ÁREAS VERDES Y ARREGLO DE VÍAS INTERNAS</t>
  </si>
  <si>
    <t>CONTRATACIÓN  EDIFICIOS Y CABLEADO ESTRUCTURADO (INSTALACIÓN MANTENIMIENTO Y REPARACIONES)</t>
  </si>
  <si>
    <t>110.530402.000</t>
  </si>
  <si>
    <t>EDIFICIOS, LOCALES, RESIDENCIAS Y CABLEADO ESTRUTURADO (INSTALACIÓN, MANTENIMIENTO Y REPARACIONES)</t>
  </si>
  <si>
    <t>CONTRATACIÓN DE MOBILIARIOS (INSTALACIONES MANTENIMIENTO Y REPARACIONES)</t>
  </si>
  <si>
    <t>110.530403.000</t>
  </si>
  <si>
    <t>MOBILIARIOS (INSTALACIONES MANTENIMIENTO Y REPARACIONES)</t>
  </si>
  <si>
    <t>CONTRATACIÓN DE MANTENIMIENTO DE MAQUINARIAS Y EQUIPOS (INSTALACIONES MANTENIMIENTO Y REPARACIONES)</t>
  </si>
  <si>
    <t>110.530404.000</t>
  </si>
  <si>
    <t>CONTRATACIÓN DE ALQUILER DE VEHICULOS</t>
  </si>
  <si>
    <t>110.530505.000</t>
  </si>
  <si>
    <t>VEHICULOS (ARRENDAMIENTO)</t>
  </si>
  <si>
    <t>CONTRATACIÓN DE ARREDAMIENTO DE BODEGA DE ARCHIVO</t>
  </si>
  <si>
    <t>110.530502.000</t>
  </si>
  <si>
    <t>EDIFICIOS, LOCALES Y RESIDENCIAS, PARQUEADEROS, CASILLEROS JUDICIALES Y BANCARIOS (ARRENDAMIENTO)</t>
  </si>
  <si>
    <t>CONTRATACIÓN DE CONSULTORIA E INVESTIGACIONES ESPECIALIZADAS PARA LEVANTAR EL PUNTO DE EQUILIBRIO DE PORTOVIAL EP</t>
  </si>
  <si>
    <t>110.530601.000</t>
  </si>
  <si>
    <t>CONSULTORÍA, ASESORÍA E INVESTIGACIÓN ESPECIALIZADA</t>
  </si>
  <si>
    <t>CONTRATACIÓN DE SERVICIO DE AUDITORIA</t>
  </si>
  <si>
    <t>110.530602.000</t>
  </si>
  <si>
    <t>SERVICIO DE AUDITORIA</t>
  </si>
  <si>
    <t>CONTRATACIÓN DE ALIMENTOS Y BEBIDAS</t>
  </si>
  <si>
    <t>110.530801.000</t>
  </si>
  <si>
    <t>ALIMENTOS Y BEBIDAS</t>
  </si>
  <si>
    <t>CONTRATACIÓN DE MATERIALES DE OFICINAS</t>
  </si>
  <si>
    <t>110.530804.000</t>
  </si>
  <si>
    <t>MATERIALES DE OFICINA</t>
  </si>
  <si>
    <t>CONTRATACIÓN MATERIAL DE IMPRESIÓN FOTOGRAFÍA REPRODUCCIÓN Y PUBLICACIONES</t>
  </si>
  <si>
    <t>110.530204.000</t>
  </si>
  <si>
    <t>CONTRATACIÓN DE MATERIAL DE ASEO</t>
  </si>
  <si>
    <t>110.530805.000</t>
  </si>
  <si>
    <t>MATERIALES DE ASEO</t>
  </si>
  <si>
    <t>CONTRATACIÓN DE MATERIALES DE CONSTRUCCIÓN ELÉCTRICOS PLOMERIA CARPINTERIA Y SEÑALIZACIÓN VIAL</t>
  </si>
  <si>
    <t>110.530811.000</t>
  </si>
  <si>
    <t>MATERIALES DE CONSTRUCCION, ELECTRICOS, PLOMERIA Y CARPINTERIA Y SEÑALIZACIÓN VIAL</t>
  </si>
  <si>
    <t>CONTRATACIÓN DE REPUESTOS Y ACCESORIOS</t>
  </si>
  <si>
    <t>110.530813.000</t>
  </si>
  <si>
    <t>CONTRATACIÓN DE MENAJE DE COCINA DE HOGAR ACCESORIOS DESCARTABLES Y ACCESORIOS DE OFICINA</t>
  </si>
  <si>
    <t>110.530820.000</t>
  </si>
  <si>
    <t xml:space="preserve">MENAJE Y ACCESORIOS DESCARTABLES 
</t>
  </si>
  <si>
    <t xml:space="preserve">CONTRATACIÓN DE MAQUINARIAS Y EQUIPOS </t>
  </si>
  <si>
    <t>110.531404.000</t>
  </si>
  <si>
    <t>MAQUINARIAS Y EQUIPOS</t>
  </si>
  <si>
    <t>CONTRATACIÓN DE HERRAMIENTAS</t>
  </si>
  <si>
    <t>110.531406.000</t>
  </si>
  <si>
    <t>HERRAMIENTAS Y EQUIPOS MENORES</t>
  </si>
  <si>
    <t>ADQUISICIÓN DE MOBILIARIO NO DEPRECIABLE</t>
  </si>
  <si>
    <t>110.531403.000</t>
  </si>
  <si>
    <t>MOBILIARIO</t>
  </si>
  <si>
    <t>CONTRATACIÓN DE PARTES Y REPUESTOS</t>
  </si>
  <si>
    <t>110.531411.000</t>
  </si>
  <si>
    <t>CONTRATACIÓN COMISIONES Y OTROS CARGOS</t>
  </si>
  <si>
    <t>110.560206.000</t>
  </si>
  <si>
    <t>COMISIONES Y OTROS CARGOS</t>
  </si>
  <si>
    <t>CONTRATACIÓN DE TASAS GENERALES IMPUESTOS CONTRIBUCIONES PERMISO LICENCIAS Y PATENTES</t>
  </si>
  <si>
    <t>110.570102.000</t>
  </si>
  <si>
    <t xml:space="preserve">TASAS GENERALES, IMPUESTOS, CONTRIBUCIONES, PERMISOS, LICENCIAS Y PATENTES
</t>
  </si>
  <si>
    <t>CONTRATACIÓN DE TASAS GENERALES IMPUESTOS CONTRIBUCIONES ESPECIALES Y MEJORAS</t>
  </si>
  <si>
    <t>110.570104.000</t>
  </si>
  <si>
    <t>CONTRIBUCIONES ESPECIALES Y DE MEJORA</t>
  </si>
  <si>
    <t>CONTRATACION DE SEGUROS PARA BIENES</t>
  </si>
  <si>
    <t>110.570201.000</t>
  </si>
  <si>
    <t>SEGUROS</t>
  </si>
  <si>
    <t>COMISIONES BANCARIAS</t>
  </si>
  <si>
    <t>110.570203.000</t>
  </si>
  <si>
    <t>COMISONES BANCARIAS</t>
  </si>
  <si>
    <t>COSTAS JUDICIALES TRAMITES NOTARIALES Y LEGALIZACIÓN DE DOCUMENTOS Y ARREGLOS EXTRAJUDICIALES</t>
  </si>
  <si>
    <t>110.570206.000</t>
  </si>
  <si>
    <t>COSTAS JUDICIALES, TRAMITES NOTARIALES Y LEGALIZACIÓN DE DOCUMENTOS Y ARREGLOS EXTRAJUDICIALES</t>
  </si>
  <si>
    <t>DEVOLUCIONES</t>
  </si>
  <si>
    <t>110.570219.000</t>
  </si>
  <si>
    <t>DIETAS</t>
  </si>
  <si>
    <t>110.570301.000</t>
  </si>
  <si>
    <t>MOBILIARIOS</t>
  </si>
  <si>
    <t>110.840103.000</t>
  </si>
  <si>
    <t>COMBUSTIBLE Y LUBRICANTES</t>
  </si>
  <si>
    <t>COMBUSTIBLE Y LUBRICANTES (ARRASTRE)</t>
  </si>
  <si>
    <t>CONTRATACION DE TRASLADO, FLETES, MANIOBRAS, EMBARQUES, Y</t>
  </si>
  <si>
    <t>FLETES Y MANIOBRAS</t>
  </si>
  <si>
    <t>SERVICIO ESPECIALIZADO DE COBRANZA Y RECUPERACION DE CARTERA</t>
  </si>
  <si>
    <t>110.530.607</t>
  </si>
  <si>
    <t>SERVICIOS TÉCNICOS ESPECIALIZADOS (SERVICIO ESPECIALIZADO DE COBRANZA Y RECUPERACIÓN DE CARTERA)</t>
  </si>
  <si>
    <t>SERVICIO DE ALQUILER DE ESPACIO FISICO// EDIFICIOS, LOCALES, RESIDENCIAS, CASILLEROS JUDICIALES (ARRENDAM)</t>
  </si>
  <si>
    <t>110.730502.000.</t>
  </si>
  <si>
    <t>EDIFICIOS, LOCALES, RESIDENCIAS, CASILLEROS JUDICIALES (ARRENDAM)</t>
  </si>
  <si>
    <t>MAQUINARIA Y EQUIPOS (ARRENDAMIENTOS). (ARRASTRE)</t>
  </si>
  <si>
    <t>EDIFICIOS, LOCALES, RESIDENCIAS Y CABLEADO ESTRUCTURADO (INSTALACIÒN, MANTENIMEINTO Y REPARACIONES). (ARRASTRE)</t>
  </si>
  <si>
    <t>REPUESTOS Y ACCESORIOS (ARRASTRE)</t>
  </si>
  <si>
    <t>TERRENOS (MANTENIMIENTO( ARRASTRE)</t>
  </si>
  <si>
    <t>SEGUROS (ARRASTRE)</t>
  </si>
  <si>
    <t>MATERIALES DE OFICINA (ARRASTRE)</t>
  </si>
  <si>
    <t>EDIFICIOS, LOCALES, RESIDENCIA (ARRASTRE)</t>
  </si>
  <si>
    <t>ALIMENTOS Y BEBIDAS (ARRASTRE)</t>
  </si>
  <si>
    <t>EDIFICIOS, LOCALES Y RESIDENCIAS, CASILLEROS, JUDICIALES Y BANCARIOS (ARRENDAMIENTOS). (ARRASTRE)</t>
  </si>
  <si>
    <t>VEHICULOS (INSTALACION Y MANTENIMIENTO) ARRASTRE</t>
  </si>
  <si>
    <t>VEHICULOS (ARRENDAMIENTO) (ARRASTRE)</t>
  </si>
  <si>
    <t>INNOVACIÓN PÚBLICA Y EXCELENCIA OPERACIONAL</t>
  </si>
  <si>
    <t>PAGO DEL PRESTAMO DE EDIFICIO (INTERESES)</t>
  </si>
  <si>
    <t>PRESTAMO</t>
  </si>
  <si>
    <t>160.560201.000</t>
  </si>
  <si>
    <t>SECTOR PUBLICO FINANCIERO (PRESTAMO EDIFICIO INTERES)</t>
  </si>
  <si>
    <t>CUENTAS O FONDOS ESPECIALES</t>
  </si>
  <si>
    <t>160.580108.000</t>
  </si>
  <si>
    <t>A CUENTAS O FONDOS ESPECIALES</t>
  </si>
  <si>
    <t>PAGO DE PRESTAMO DE EDIFICIO (CAPITAL)</t>
  </si>
  <si>
    <t>160.960201.000</t>
  </si>
  <si>
    <t>AL SECTOR PUBLICO FINANCIERO (PRESTAMO EDIFICIO CAPITAL)</t>
  </si>
  <si>
    <t>CUENTAS POR PAGAR</t>
  </si>
  <si>
    <t>160.970101.000</t>
  </si>
  <si>
    <t>DE CUENTAS POR PAGAR</t>
  </si>
  <si>
    <t>CONTRATACIÓN DE ESTUDIOS Y DISEÑOS DE PROYECTOS DE MOVILIDAD</t>
  </si>
  <si>
    <t>CONSULTORIA, ASESORIA E INVESTIGACIONES ESPECIALIZADA</t>
  </si>
  <si>
    <t>DIRECCIÓN TÉCNICA DE GESTIÓN DE MOVILIDAD</t>
  </si>
  <si>
    <t>ELABORAR ESTUDIOS DE DISEÑOS QUE PERMITAN FOMENTAR MODOS DE TRANSPORTE SOSTENIBLE GARANTIZANDO UNA MOVILIDAD SOSTENIBLE</t>
  </si>
  <si>
    <t>340.730605.000</t>
  </si>
  <si>
    <t>340.730606.000</t>
  </si>
  <si>
    <t>340.730601.000</t>
  </si>
  <si>
    <t>CONTRATACION DE SERVICIOS PROFESIONALES</t>
  </si>
  <si>
    <t>DIFUSION, INFORMACION Y PUBLICIDAD</t>
  </si>
  <si>
    <t>EVENTOS PUBLICOS PROMOCIONALES</t>
  </si>
  <si>
    <t>DIFUSION, INFIORMACION Y PUBLICIDADES (ARRASTRE)</t>
  </si>
  <si>
    <t>SERVICIOS Y DERECHOS EN PRODUCCION Y PROGRAMACION DE RADIO, TELEVISION Y PRODUCCION DE VIDEOS</t>
  </si>
  <si>
    <t>ARRENDAMIENTO Y LICENCIAS DE USO DE PAQUETES INFORMATICOS</t>
  </si>
  <si>
    <t>SERVICIOS TÉCNICOS ESPECIALIZADOS</t>
  </si>
  <si>
    <t>EDICION, IMPRESIÓN DE PRODUCCION PUBLICACIONES, SUSCRIPCIONES, FOTOS</t>
  </si>
  <si>
    <t>ESTUDIO Y DISEÑO DE PROYECTOS</t>
  </si>
  <si>
    <t>HONORARIOS POR CONTRATOS CIVILES DE SERVICIOS</t>
  </si>
  <si>
    <t>VEHICULOS (INSTALACION Y MANTENIMIENTO)</t>
  </si>
  <si>
    <t>VEHICULOS (BIENES DE LARGA DURACIÓN)</t>
  </si>
  <si>
    <t>COMBUSTIBLES Y LUBRICANTES</t>
  </si>
  <si>
    <t>DISPOSITIVOS MEDICOS DE USO GENERAL</t>
  </si>
  <si>
    <t>MAQUINARIAS Y EQUIPOS (ARRENDAMIENTO)</t>
  </si>
  <si>
    <t>COMBUSTIBLE</t>
  </si>
  <si>
    <t>MATERIALES DE IMPRESIÓN, FOTOGRAFÍA, REPRODUCCIÓN Y PUBLICACIONES</t>
  </si>
  <si>
    <t>DISPOSITIVOS DE SEGURIDAD</t>
  </si>
  <si>
    <t>ACCESORIOS E INSUMOS QUIMICOS Y ORGANICOS</t>
  </si>
  <si>
    <t>RASTREO, MONITOREO  Y SEGUIMIENTO</t>
  </si>
  <si>
    <t>MAQUINARIAS Y EQUIPOS (ARRENDAMIENTO) ALQUILER DE EQUIPOS HAND HELD, IMPRESORAS TÉRMICAS, BODY CAM</t>
  </si>
  <si>
    <t>MAQUINARIAS Y EQUIPOS (INSTALACION, MANTENIMIENTO Y REPARACIONES)</t>
  </si>
  <si>
    <t>SERVICIO DE ARRENDAMIENTO PARA INSTALACIONES DE CONTROL OPERATIVO (CAMPERS)</t>
  </si>
  <si>
    <t>SECTOR PUBLICO FINANCIERO (PRESTAMO INTERESES INTERSECCIONES SEMAFORICAS)</t>
  </si>
  <si>
    <t>SECTOR PUBLICO FINANCIERO (PRESTAMO CAPITAL INTERSECCIONES SEMAFORICAS)</t>
  </si>
  <si>
    <t>BDE</t>
  </si>
  <si>
    <t>160.530201.000</t>
  </si>
  <si>
    <t>PLAN TALENTO HUMANO</t>
  </si>
  <si>
    <t>INCREMENTAR LA EFICACIA DE LA GESTIÓN DE TTHH MEDIANTE UNA ADECUADA PLANIFICACIÓN Y EJECUCIÓN PARA EL FORTALECIMIENTO DE COMPETENCIAS TÉCNICAS DE LOS SERVIDORES</t>
  </si>
  <si>
    <t>REMUNERACIONES UNIFICADAS</t>
  </si>
  <si>
    <t>120.510105.000</t>
  </si>
  <si>
    <t>DESARROLLO INSTITUCIONAL Y HUMANO</t>
  </si>
  <si>
    <t>DÉCIMO TERCER SUELDO</t>
  </si>
  <si>
    <t>120.510203.000</t>
  </si>
  <si>
    <t>DÉCIMO CUARTO SUELDO</t>
  </si>
  <si>
    <t>120.510204.000</t>
  </si>
  <si>
    <t>FONDO DE RESERVA</t>
  </si>
  <si>
    <t>120.510602.000</t>
  </si>
  <si>
    <t>APORTE PATRONAL</t>
  </si>
  <si>
    <t>120.510601.000</t>
  </si>
  <si>
    <t>SUBROGACIÓN</t>
  </si>
  <si>
    <t>120.510512.000</t>
  </si>
  <si>
    <t>HORAS EXTRAS</t>
  </si>
  <si>
    <t>120.510509.000</t>
  </si>
  <si>
    <t>HORAS EXTRAORDINARIAS Y SUPLEMENTARIAS</t>
  </si>
  <si>
    <t>SERVICIO PERSONAL POR CONTRATO</t>
  </si>
  <si>
    <t>120.510510.000</t>
  </si>
  <si>
    <t>SERVICIOS PERSONALES POR CONTRATO</t>
  </si>
  <si>
    <t>ENCARGOS</t>
  </si>
  <si>
    <t>120.510513.000</t>
  </si>
  <si>
    <t>COMPENSACION POR VACACIONES NO GOZADAS</t>
  </si>
  <si>
    <t>120.510707.000</t>
  </si>
  <si>
    <t>INDEMNIZACIONES LABORALES</t>
  </si>
  <si>
    <t>120.510711.000</t>
  </si>
  <si>
    <t>CAPACITACIÓN A SERVIDORES PUBLICOS</t>
  </si>
  <si>
    <t>120.530612.000</t>
  </si>
  <si>
    <t>CAPACITACIÓN A SERVIDORES PÚBLICOS</t>
  </si>
  <si>
    <t>VESTUARIO LENCERÍA Y PRENDAS DE PROTECCIÓN UNIFORMES CARPAS,</t>
  </si>
  <si>
    <t>120.530802.000</t>
  </si>
  <si>
    <t>VESTUARIO, LENCERÍA Y PRENDADS DE PROTECCIÓN, UNIFORMES, CARPAS. (ARRASTRE)</t>
  </si>
  <si>
    <t>EXAMANES OCUPACIONALES</t>
  </si>
  <si>
    <t>120.530609.000</t>
  </si>
  <si>
    <t xml:space="preserve">INVESTIGACIONES PROFESIONALES Y ANÁLISIS DE LABORATORIO
</t>
  </si>
  <si>
    <t>MEDICAMENTOS</t>
  </si>
  <si>
    <t>120.530809.000</t>
  </si>
  <si>
    <t>120.530819.000</t>
  </si>
  <si>
    <t>DECIMO TERCER SUELDO</t>
  </si>
  <si>
    <t>120.710203.000</t>
  </si>
  <si>
    <t>DECIMO CUARTO SUELDO</t>
  </si>
  <si>
    <t>120.710204.000</t>
  </si>
  <si>
    <t>120.710510.000</t>
  </si>
  <si>
    <t>120.710601.000</t>
  </si>
  <si>
    <t>FONDOS DE RESERVA</t>
  </si>
  <si>
    <t>120.710602.000</t>
  </si>
  <si>
    <t>120.710707.000</t>
  </si>
  <si>
    <t>120.710711.000</t>
  </si>
  <si>
    <t>OBLIGACIONES DE EJERCICIOS ANTERIORES POR EGRESO DE PERSONAL</t>
  </si>
  <si>
    <t>120.990101.000</t>
  </si>
  <si>
    <t>OBLIGACIONES DE EJERCICIOS ANTERIORES POR EGRESOS DE PERSONAL</t>
  </si>
  <si>
    <t>120.730612.000</t>
  </si>
  <si>
    <t>120.730802.000</t>
  </si>
  <si>
    <t>MEJORAR LA CALIDAD Y COBERTURA DE  650 m2 y 90,000 METROS LINEALES DE SEÑALIZACIÓN HORIZONTAL 530 INTERVENCIONES DE SEÑALIZACIÓN VIAL VERTICAL Y 39 INTERSECCIONES SEMAFORICAS</t>
  </si>
  <si>
    <t>EDICIÓN IMPRESIÓN REPRODUCCIÓN Y PUBLICACIONES DE MATERIALES PARA CAMPAÑAS Y CAPACITACIONES DE EDUCACIÓN VIAL</t>
  </si>
  <si>
    <t>310.730204.000</t>
  </si>
  <si>
    <t>SEMANA DE LA MOVILIDAD</t>
  </si>
  <si>
    <t>310.730249.000</t>
  </si>
  <si>
    <t>-</t>
  </si>
  <si>
    <t xml:space="preserve">ADQUISICIÓN DE INSUMOS Y MATERIALES PARA SEÑALIZACIÓN VIAL VERTICAL </t>
  </si>
  <si>
    <t>310.730811.002</t>
  </si>
  <si>
    <t>SEÑALIZACION VERTICAL</t>
  </si>
  <si>
    <t>ADQUISICION DE INSUMOS, MATERIALES Y SUMINISTROS PARA CONSTRUCCIÒN, ELECTRICIDAD, PLOMERÍA, CARPINTERÍA, SEÑALIZACIÓN VIAL.</t>
  </si>
  <si>
    <t>310.730811.003</t>
  </si>
  <si>
    <t>DISPOSITIVOS DE SEGURIDAD VIAL</t>
  </si>
  <si>
    <t>ADQUISION DE INSUMOS Y MATERIALES PARA  SEÑALIZACIÓN VIAL HORIZONTAL</t>
  </si>
  <si>
    <t>310.730811.000</t>
  </si>
  <si>
    <t>SEÑALIZACION HORIZONTAL</t>
  </si>
  <si>
    <t>CONTRATACIÓN DE SERVICIO DE SEÑALIZACIÓN VIAL HORIZONTAL</t>
  </si>
  <si>
    <t>REPUESTO Y ACCESORIOS PARA SEMAFORIZACION (CONTRATO DE REPOTENCIALIZACIÓN DEL SISTEMA SEMAFORICO)</t>
  </si>
  <si>
    <t>310.730813.000</t>
  </si>
  <si>
    <t>SEÑALIZACIÓN HORIZONTAL (ARRASTRE)</t>
  </si>
  <si>
    <t>310.730811.008</t>
  </si>
  <si>
    <t xml:space="preserve">FISCALIZACIÓN E INSPECCIONES TECNICAS </t>
  </si>
  <si>
    <t>310.730604.001</t>
  </si>
  <si>
    <t>FISCALIZACIÓN E INSPECCIONES TECNICAS</t>
  </si>
  <si>
    <t>COMBUSTIBLE PARA FRANJADORA</t>
  </si>
  <si>
    <t>310.730255.000</t>
  </si>
  <si>
    <t xml:space="preserve">COMBUSTIBLES </t>
  </si>
  <si>
    <t>SISTEMA SEMAFÓRICO TECNOLÓGICO (CONTRATO)</t>
  </si>
  <si>
    <t>310.750105.000</t>
  </si>
  <si>
    <t>OBRAS PUBLICAS DE TRANSPORTES Y VIAS</t>
  </si>
  <si>
    <t>ADQUISICION DE MATERIALES DIDACTICOS PARA EDUCACION VIAL</t>
  </si>
  <si>
    <t>310.730812.000</t>
  </si>
  <si>
    <t>MATERIALES DIDÁCTICOS</t>
  </si>
  <si>
    <t>CONTRATACION DE SERVICIOS PARA SEÑALIZACION VIAL, DISPOSITIVOS DE SEGURIDAD VIAL Y/O SEMAFORIZACIÓN</t>
  </si>
  <si>
    <t>310.730811.006</t>
  </si>
  <si>
    <t>SERVICIOS PARA SEÑALIZACIÓN VIAL, DISPOSITIVOS DE SEGURIDAD VIAL Y/O SEMAFORIZACIÓN</t>
  </si>
  <si>
    <t>HONARARIOS PARA CONTRATO CIVILES DE SERVICIOS</t>
  </si>
  <si>
    <t>310.730606.000</t>
  </si>
  <si>
    <t>OBRAS PUBLICAS DE TRANSPORTE Y VÍAS</t>
  </si>
  <si>
    <t>SERVICIOS DE MANTENIMIENTO Y REPOTENCIACION DEL SISTEMA SEMAFÒRICO DEL CANTÒN PORTOVIEJO.</t>
  </si>
  <si>
    <t>TIPO DE FINANCIAMIENTO</t>
  </si>
  <si>
    <t>PROPIO</t>
  </si>
  <si>
    <t>ALINEACIÓN PLAN CRECIENDO</t>
  </si>
  <si>
    <t>PROGRAMA INVICTA 3</t>
  </si>
  <si>
    <t xml:space="preserve">PLAN DE CONTROL OPERATIVO </t>
  </si>
  <si>
    <t xml:space="preserve">PLAN DE  MATRICULACIÓN </t>
  </si>
  <si>
    <t>PLAN GESTIÓN INSTITUCIONAL</t>
  </si>
  <si>
    <t>PLAN DE FORTALECIMIENTO INSTITUCIONAL</t>
  </si>
  <si>
    <t>PLAN DE EDUCACIÓN VIAL</t>
  </si>
  <si>
    <t>PLAN DE SEÑALIZACIÓN VERTICAL</t>
  </si>
  <si>
    <t>PLAN DE SEÑALIZACIÓN HORIZONTAL</t>
  </si>
  <si>
    <t>PLAN DE SEMAFORIZACIÓN</t>
  </si>
  <si>
    <t>PROYECTO</t>
  </si>
  <si>
    <t xml:space="preserve">PLAN DE EDUCACIÓN VIAL </t>
  </si>
  <si>
    <t xml:space="preserve">PLAN DE MATRICULACIÓN </t>
  </si>
  <si>
    <t xml:space="preserve">PLAN DE EDUACIÓN VIAL </t>
  </si>
  <si>
    <t>ELECTROMOVILIDAD</t>
  </si>
  <si>
    <t>PLAN DE SEÑALIZACIÓN  HORIZONTAL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</si>
</sst>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&quot;$&quot;\-#,##0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[$$-409]* #,##0.00_ ;_-[$$-409]* \-#,##0.00\ ;_-[$$-409]* &quot;-&quot;??_ ;_-@_ "/>
    <numFmt numFmtId="165" formatCode="_ &quot;$&quot;* #,##0_ ;_ &quot;$&quot;* \-#,##0_ ;_ &quot;$&quot;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49" fontId="3" fillId="0" borderId="0" xfId="1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center" vertical="center"/>
    </xf>
    <xf numFmtId="43" fontId="3" fillId="0" borderId="0" xfId="1" applyFont="1" applyFill="1" applyAlignment="1">
      <alignment horizontal="right" vertical="center"/>
    </xf>
    <xf numFmtId="43" fontId="3" fillId="0" borderId="0" xfId="1" applyFont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3" fillId="0" borderId="2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43" fontId="9" fillId="3" borderId="5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14" fontId="10" fillId="6" borderId="7" xfId="0" applyNumberFormat="1" applyFont="1" applyFill="1" applyBorder="1" applyAlignment="1">
      <alignment horizontal="center" vertical="center" wrapText="1"/>
    </xf>
    <xf numFmtId="49" fontId="10" fillId="6" borderId="7" xfId="1" applyNumberFormat="1" applyFont="1" applyFill="1" applyBorder="1" applyAlignment="1">
      <alignment horizontal="center" vertical="center" wrapText="1"/>
    </xf>
    <xf numFmtId="6" fontId="10" fillId="6" borderId="7" xfId="0" applyNumberFormat="1" applyFont="1" applyFill="1" applyBorder="1" applyAlignment="1">
      <alignment horizontal="center" vertical="center" wrapText="1"/>
    </xf>
    <xf numFmtId="44" fontId="10" fillId="6" borderId="19" xfId="1" applyNumberFormat="1" applyFont="1" applyFill="1" applyBorder="1" applyAlignment="1">
      <alignment horizontal="center" vertical="center" wrapText="1"/>
    </xf>
    <xf numFmtId="49" fontId="10" fillId="6" borderId="1" xfId="1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10" fillId="5" borderId="7" xfId="1" applyNumberFormat="1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49" fontId="10" fillId="7" borderId="1" xfId="1" applyNumberFormat="1" applyFont="1" applyFill="1" applyBorder="1" applyAlignment="1">
      <alignment horizontal="center" vertical="center" wrapText="1"/>
    </xf>
    <xf numFmtId="44" fontId="10" fillId="7" borderId="1" xfId="1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4" fontId="10" fillId="8" borderId="7" xfId="0" applyNumberFormat="1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 wrapText="1"/>
    </xf>
    <xf numFmtId="6" fontId="10" fillId="8" borderId="7" xfId="0" applyNumberFormat="1" applyFont="1" applyFill="1" applyBorder="1" applyAlignment="1">
      <alignment horizontal="center" vertical="center" wrapText="1"/>
    </xf>
    <xf numFmtId="44" fontId="10" fillId="8" borderId="19" xfId="1" applyNumberFormat="1" applyFont="1" applyFill="1" applyBorder="1" applyAlignment="1">
      <alignment horizontal="center" vertical="center" wrapText="1"/>
    </xf>
    <xf numFmtId="44" fontId="10" fillId="8" borderId="7" xfId="1" applyNumberFormat="1" applyFont="1" applyFill="1" applyBorder="1" applyAlignment="1">
      <alignment horizontal="center" vertical="center" wrapText="1"/>
    </xf>
    <xf numFmtId="44" fontId="10" fillId="8" borderId="1" xfId="1" applyNumberFormat="1" applyFont="1" applyFill="1" applyBorder="1" applyAlignment="1">
      <alignment horizontal="center" vertical="center" wrapText="1"/>
    </xf>
    <xf numFmtId="6" fontId="10" fillId="8" borderId="1" xfId="0" applyNumberFormat="1" applyFont="1" applyFill="1" applyBorder="1" applyAlignment="1">
      <alignment horizontal="center" vertical="center" wrapText="1"/>
    </xf>
    <xf numFmtId="165" fontId="10" fillId="8" borderId="1" xfId="2" applyNumberFormat="1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14" fontId="10" fillId="9" borderId="16" xfId="0" applyNumberFormat="1" applyFont="1" applyFill="1" applyBorder="1" applyAlignment="1">
      <alignment horizontal="center" vertical="center" wrapText="1"/>
    </xf>
    <xf numFmtId="14" fontId="10" fillId="9" borderId="7" xfId="0" applyNumberFormat="1" applyFont="1" applyFill="1" applyBorder="1" applyAlignment="1">
      <alignment horizontal="center" vertical="center" wrapText="1"/>
    </xf>
    <xf numFmtId="49" fontId="10" fillId="9" borderId="7" xfId="1" applyNumberFormat="1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164" fontId="10" fillId="9" borderId="7" xfId="1" applyNumberFormat="1" applyFont="1" applyFill="1" applyBorder="1" applyAlignment="1">
      <alignment horizontal="center" vertical="center" wrapText="1"/>
    </xf>
    <xf numFmtId="164" fontId="10" fillId="9" borderId="22" xfId="1" applyNumberFormat="1" applyFont="1" applyFill="1" applyBorder="1" applyAlignment="1">
      <alignment horizontal="center" vertical="center" wrapText="1"/>
    </xf>
    <xf numFmtId="14" fontId="10" fillId="9" borderId="1" xfId="0" applyNumberFormat="1" applyFont="1" applyFill="1" applyBorder="1" applyAlignment="1">
      <alignment horizontal="center" vertical="center" wrapText="1"/>
    </xf>
    <xf numFmtId="49" fontId="10" fillId="9" borderId="1" xfId="1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64" fontId="10" fillId="9" borderId="1" xfId="1" applyNumberFormat="1" applyFont="1" applyFill="1" applyBorder="1" applyAlignment="1">
      <alignment horizontal="center" vertical="center" wrapText="1"/>
    </xf>
    <xf numFmtId="164" fontId="10" fillId="9" borderId="19" xfId="1" applyNumberFormat="1" applyFont="1" applyFill="1" applyBorder="1" applyAlignment="1">
      <alignment horizontal="center" vertical="center" wrapText="1"/>
    </xf>
    <xf numFmtId="14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164" fontId="10" fillId="9" borderId="6" xfId="1" applyNumberFormat="1" applyFont="1" applyFill="1" applyBorder="1" applyAlignment="1">
      <alignment horizontal="center" vertical="center" wrapText="1"/>
    </xf>
    <xf numFmtId="164" fontId="10" fillId="9" borderId="21" xfId="1" applyNumberFormat="1" applyFont="1" applyFill="1" applyBorder="1" applyAlignment="1">
      <alignment horizontal="center" vertical="center" wrapText="1"/>
    </xf>
    <xf numFmtId="14" fontId="10" fillId="9" borderId="14" xfId="0" applyNumberFormat="1" applyFont="1" applyFill="1" applyBorder="1" applyAlignment="1">
      <alignment horizontal="center" vertical="center" wrapText="1"/>
    </xf>
    <xf numFmtId="14" fontId="10" fillId="10" borderId="17" xfId="0" applyNumberFormat="1" applyFont="1" applyFill="1" applyBorder="1" applyAlignment="1">
      <alignment horizontal="center" vertical="center" wrapText="1"/>
    </xf>
    <xf numFmtId="14" fontId="10" fillId="10" borderId="5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49" fontId="10" fillId="10" borderId="1" xfId="1" applyNumberFormat="1" applyFont="1" applyFill="1" applyBorder="1" applyAlignment="1">
      <alignment horizontal="center" vertical="center" wrapText="1"/>
    </xf>
    <xf numFmtId="6" fontId="10" fillId="10" borderId="1" xfId="0" applyNumberFormat="1" applyFont="1" applyFill="1" applyBorder="1" applyAlignment="1">
      <alignment horizontal="center" vertical="center" wrapText="1"/>
    </xf>
    <xf numFmtId="164" fontId="10" fillId="10" borderId="1" xfId="1" applyNumberFormat="1" applyFont="1" applyFill="1" applyBorder="1" applyAlignment="1">
      <alignment horizontal="center" vertical="center" wrapText="1"/>
    </xf>
    <xf numFmtId="164" fontId="10" fillId="10" borderId="19" xfId="1" applyNumberFormat="1" applyFont="1" applyFill="1" applyBorder="1" applyAlignment="1">
      <alignment horizontal="center" vertical="center" wrapText="1"/>
    </xf>
    <xf numFmtId="6" fontId="10" fillId="10" borderId="5" xfId="0" applyNumberFormat="1" applyFont="1" applyFill="1" applyBorder="1" applyAlignment="1">
      <alignment horizontal="center" vertical="center" wrapText="1"/>
    </xf>
    <xf numFmtId="164" fontId="10" fillId="10" borderId="5" xfId="1" applyNumberFormat="1" applyFont="1" applyFill="1" applyBorder="1" applyAlignment="1">
      <alignment horizontal="center" vertical="center" wrapText="1"/>
    </xf>
    <xf numFmtId="164" fontId="10" fillId="10" borderId="22" xfId="1" applyNumberFormat="1" applyFont="1" applyFill="1" applyBorder="1" applyAlignment="1">
      <alignment horizontal="center" vertical="center" wrapText="1"/>
    </xf>
    <xf numFmtId="43" fontId="11" fillId="0" borderId="0" xfId="1" applyFont="1" applyAlignment="1">
      <alignment horizontal="center" vertical="center" wrapText="1"/>
    </xf>
    <xf numFmtId="43" fontId="11" fillId="0" borderId="0" xfId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164" fontId="10" fillId="6" borderId="1" xfId="1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4" fontId="10" fillId="7" borderId="20" xfId="1" applyNumberFormat="1" applyFont="1" applyFill="1" applyBorder="1" applyAlignment="1">
      <alignment horizontal="center" vertical="center" wrapText="1"/>
    </xf>
    <xf numFmtId="44" fontId="10" fillId="7" borderId="19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9" fontId="11" fillId="0" borderId="0" xfId="1" applyNumberFormat="1" applyFont="1" applyFill="1" applyAlignment="1">
      <alignment horizontal="center" wrapText="1"/>
    </xf>
    <xf numFmtId="43" fontId="7" fillId="0" borderId="0" xfId="1" applyFont="1" applyFill="1" applyAlignment="1">
      <alignment horizontal="right" vertical="center" wrapText="1"/>
    </xf>
    <xf numFmtId="6" fontId="10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10" fillId="8" borderId="7" xfId="0" applyNumberFormat="1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14" fontId="10" fillId="10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10" fillId="2" borderId="3" xfId="1" applyNumberFormat="1" applyFont="1" applyFill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center" vertical="center" wrapText="1"/>
    </xf>
    <xf numFmtId="44" fontId="10" fillId="2" borderId="1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4" fontId="10" fillId="2" borderId="1" xfId="1" applyNumberFormat="1" applyFont="1" applyFill="1" applyBorder="1" applyAlignment="1">
      <alignment horizontal="center" vertical="center" wrapText="1"/>
    </xf>
    <xf numFmtId="44" fontId="10" fillId="5" borderId="3" xfId="1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43" fontId="10" fillId="5" borderId="1" xfId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44" fontId="10" fillId="4" borderId="3" xfId="1" applyNumberFormat="1" applyFont="1" applyFill="1" applyBorder="1" applyAlignment="1">
      <alignment horizontal="center" vertical="center" wrapText="1"/>
    </xf>
    <xf numFmtId="43" fontId="10" fillId="4" borderId="1" xfId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3" fontId="10" fillId="9" borderId="3" xfId="0" applyNumberFormat="1" applyFont="1" applyFill="1" applyBorder="1" applyAlignment="1">
      <alignment horizontal="center" vertical="center" wrapText="1"/>
    </xf>
    <xf numFmtId="3" fontId="10" fillId="9" borderId="18" xfId="0" applyNumberFormat="1" applyFont="1" applyFill="1" applyBorder="1" applyAlignment="1">
      <alignment horizontal="center" vertical="center" wrapText="1"/>
    </xf>
    <xf numFmtId="43" fontId="10" fillId="10" borderId="3" xfId="1" applyFont="1" applyFill="1" applyBorder="1" applyAlignment="1">
      <alignment horizontal="center" vertical="center" wrapText="1"/>
    </xf>
    <xf numFmtId="164" fontId="10" fillId="10" borderId="7" xfId="1" applyNumberFormat="1" applyFont="1" applyFill="1" applyBorder="1" applyAlignment="1">
      <alignment horizontal="center" vertical="center" wrapText="1"/>
    </xf>
    <xf numFmtId="14" fontId="10" fillId="7" borderId="5" xfId="0" applyNumberFormat="1" applyFont="1" applyFill="1" applyBorder="1" applyAlignment="1">
      <alignment horizontal="center" vertical="center" wrapText="1"/>
    </xf>
    <xf numFmtId="14" fontId="10" fillId="7" borderId="9" xfId="0" applyNumberFormat="1" applyFont="1" applyFill="1" applyBorder="1" applyAlignment="1">
      <alignment horizontal="center" vertical="center" wrapText="1"/>
    </xf>
    <xf numFmtId="14" fontId="10" fillId="7" borderId="7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9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26"/>
  <sheetViews>
    <sheetView tabSelected="1" topLeftCell="G1" zoomScale="20" zoomScaleNormal="20" workbookViewId="0">
      <pane ySplit="1" topLeftCell="A137" activePane="bottomLeft" state="frozen"/>
      <selection activeCell="G1" sqref="G1"/>
      <selection pane="bottomLeft" activeCell="X143" sqref="X143"/>
    </sheetView>
  </sheetViews>
  <sheetFormatPr baseColWidth="10" defaultColWidth="11.44140625" defaultRowHeight="14.4" x14ac:dyDescent="0.3"/>
  <cols>
    <col min="1" max="1" width="43.33203125" style="7" customWidth="1"/>
    <col min="2" max="2" width="50.88671875" style="7" customWidth="1"/>
    <col min="3" max="3" width="103.44140625" style="7" customWidth="1"/>
    <col min="4" max="4" width="45.5546875" style="7" customWidth="1"/>
    <col min="5" max="5" width="33.109375" style="7" customWidth="1"/>
    <col min="6" max="6" width="48.77734375" style="7" customWidth="1"/>
    <col min="7" max="7" width="57.6640625" style="6" customWidth="1"/>
    <col min="8" max="8" width="151" style="5" customWidth="1"/>
    <col min="9" max="9" width="103" style="4" customWidth="1"/>
    <col min="10" max="10" width="27" style="3" customWidth="1"/>
    <col min="11" max="11" width="28.6640625" style="3" customWidth="1"/>
    <col min="12" max="12" width="30" style="3" customWidth="1"/>
    <col min="13" max="13" width="44.88671875" style="3" customWidth="1"/>
    <col min="14" max="14" width="48.109375" style="2" customWidth="1"/>
    <col min="15" max="15" width="45.44140625" style="10" customWidth="1"/>
    <col min="16" max="16" width="89" style="9" customWidth="1"/>
    <col min="17" max="17" width="40.44140625" style="9" customWidth="1"/>
    <col min="18" max="18" width="34" style="9" customWidth="1"/>
    <col min="19" max="19" width="55" style="11" customWidth="1"/>
    <col min="20" max="20" width="40.33203125" style="11" customWidth="1"/>
    <col min="21" max="21" width="34.88671875" style="9" customWidth="1"/>
    <col min="22" max="22" width="43.44140625" style="9" customWidth="1"/>
    <col min="23" max="23" width="41.33203125" style="9" customWidth="1"/>
    <col min="24" max="24" width="35.33203125" style="13" customWidth="1"/>
    <col min="25" max="25" width="49" style="1" customWidth="1"/>
    <col min="26" max="16384" width="11.44140625" style="1"/>
  </cols>
  <sheetData>
    <row r="1" spans="1:25" s="98" customFormat="1" ht="170.1" customHeight="1" x14ac:dyDescent="0.3">
      <c r="A1" s="15" t="s">
        <v>98</v>
      </c>
      <c r="B1" s="15" t="s">
        <v>97</v>
      </c>
      <c r="C1" s="15" t="s">
        <v>96</v>
      </c>
      <c r="D1" s="15" t="s">
        <v>95</v>
      </c>
      <c r="E1" s="15" t="s">
        <v>94</v>
      </c>
      <c r="F1" s="15" t="s">
        <v>93</v>
      </c>
      <c r="G1" s="15" t="s">
        <v>92</v>
      </c>
      <c r="H1" s="15" t="s">
        <v>91</v>
      </c>
      <c r="I1" s="15" t="s">
        <v>90</v>
      </c>
      <c r="J1" s="15" t="s">
        <v>89</v>
      </c>
      <c r="K1" s="15" t="s">
        <v>88</v>
      </c>
      <c r="L1" s="15" t="s">
        <v>87</v>
      </c>
      <c r="M1" s="15" t="s">
        <v>86</v>
      </c>
      <c r="N1" s="16" t="s">
        <v>85</v>
      </c>
      <c r="O1" s="17" t="s">
        <v>83</v>
      </c>
      <c r="P1" s="17" t="s">
        <v>84</v>
      </c>
      <c r="Q1" s="17" t="s">
        <v>82</v>
      </c>
      <c r="R1" s="17" t="s">
        <v>424</v>
      </c>
      <c r="S1" s="17" t="s">
        <v>81</v>
      </c>
      <c r="T1" s="17" t="s">
        <v>80</v>
      </c>
      <c r="U1" s="17" t="s">
        <v>79</v>
      </c>
      <c r="V1" s="17" t="s">
        <v>78</v>
      </c>
      <c r="W1" s="17" t="s">
        <v>77</v>
      </c>
      <c r="X1" s="18" t="s">
        <v>76</v>
      </c>
      <c r="Y1" s="17" t="s">
        <v>426</v>
      </c>
    </row>
    <row r="2" spans="1:25" s="102" customFormat="1" ht="229.8" customHeight="1" x14ac:dyDescent="0.3">
      <c r="A2" s="19" t="s">
        <v>5</v>
      </c>
      <c r="B2" s="19" t="s">
        <v>19</v>
      </c>
      <c r="C2" s="19" t="s">
        <v>13</v>
      </c>
      <c r="D2" s="19" t="s">
        <v>12</v>
      </c>
      <c r="E2" s="19" t="s">
        <v>4</v>
      </c>
      <c r="F2" s="19" t="s">
        <v>3</v>
      </c>
      <c r="G2" s="19" t="s">
        <v>428</v>
      </c>
      <c r="H2" s="19" t="s">
        <v>75</v>
      </c>
      <c r="I2" s="19" t="s">
        <v>74</v>
      </c>
      <c r="J2" s="78">
        <v>45092</v>
      </c>
      <c r="K2" s="78">
        <v>45291</v>
      </c>
      <c r="L2" s="19" t="s">
        <v>2</v>
      </c>
      <c r="M2" s="19" t="s">
        <v>6</v>
      </c>
      <c r="N2" s="79">
        <v>320730813000</v>
      </c>
      <c r="O2" s="99">
        <v>65830.97</v>
      </c>
      <c r="P2" s="80" t="s">
        <v>7</v>
      </c>
      <c r="Q2" s="80" t="s">
        <v>0</v>
      </c>
      <c r="R2" s="80" t="s">
        <v>425</v>
      </c>
      <c r="S2" s="80" t="s">
        <v>15</v>
      </c>
      <c r="T2" s="100">
        <v>55830.97</v>
      </c>
      <c r="U2" s="101">
        <v>0</v>
      </c>
      <c r="V2" s="99">
        <v>5000</v>
      </c>
      <c r="W2" s="99">
        <v>5000</v>
      </c>
      <c r="X2" s="99">
        <f t="shared" ref="X2:X31" si="0">+T2+U2+V2+W2</f>
        <v>65830.97</v>
      </c>
      <c r="Y2" s="99" t="s">
        <v>427</v>
      </c>
    </row>
    <row r="3" spans="1:25" s="102" customFormat="1" ht="220.8" customHeight="1" x14ac:dyDescent="0.3">
      <c r="A3" s="19" t="s">
        <v>5</v>
      </c>
      <c r="B3" s="19" t="s">
        <v>19</v>
      </c>
      <c r="C3" s="19" t="s">
        <v>13</v>
      </c>
      <c r="D3" s="19" t="s">
        <v>12</v>
      </c>
      <c r="E3" s="19" t="s">
        <v>4</v>
      </c>
      <c r="F3" s="19" t="s">
        <v>3</v>
      </c>
      <c r="G3" s="19" t="s">
        <v>428</v>
      </c>
      <c r="H3" s="19" t="s">
        <v>73</v>
      </c>
      <c r="I3" s="19" t="s">
        <v>72</v>
      </c>
      <c r="J3" s="78">
        <v>45092</v>
      </c>
      <c r="K3" s="78">
        <v>45291</v>
      </c>
      <c r="L3" s="19" t="s">
        <v>2</v>
      </c>
      <c r="M3" s="19" t="s">
        <v>6</v>
      </c>
      <c r="N3" s="19" t="s">
        <v>71</v>
      </c>
      <c r="O3" s="99">
        <v>36681.919999999998</v>
      </c>
      <c r="P3" s="80" t="s">
        <v>314</v>
      </c>
      <c r="Q3" s="80" t="s">
        <v>0</v>
      </c>
      <c r="R3" s="80" t="s">
        <v>425</v>
      </c>
      <c r="S3" s="80" t="s">
        <v>15</v>
      </c>
      <c r="T3" s="100">
        <v>29681.919999999998</v>
      </c>
      <c r="U3" s="101">
        <v>0</v>
      </c>
      <c r="V3" s="99">
        <v>3500</v>
      </c>
      <c r="W3" s="99">
        <v>3500</v>
      </c>
      <c r="X3" s="99">
        <f t="shared" si="0"/>
        <v>36681.919999999998</v>
      </c>
      <c r="Y3" s="99" t="s">
        <v>427</v>
      </c>
    </row>
    <row r="4" spans="1:25" s="102" customFormat="1" ht="229.8" customHeight="1" x14ac:dyDescent="0.3">
      <c r="A4" s="19" t="s">
        <v>5</v>
      </c>
      <c r="B4" s="19" t="s">
        <v>19</v>
      </c>
      <c r="C4" s="19" t="s">
        <v>13</v>
      </c>
      <c r="D4" s="19" t="s">
        <v>12</v>
      </c>
      <c r="E4" s="19" t="s">
        <v>4</v>
      </c>
      <c r="F4" s="19" t="s">
        <v>3</v>
      </c>
      <c r="G4" s="19" t="s">
        <v>428</v>
      </c>
      <c r="H4" s="19" t="s">
        <v>70</v>
      </c>
      <c r="I4" s="19" t="s">
        <v>69</v>
      </c>
      <c r="J4" s="78">
        <v>45092</v>
      </c>
      <c r="K4" s="78">
        <v>45291</v>
      </c>
      <c r="L4" s="19" t="s">
        <v>2</v>
      </c>
      <c r="M4" s="19" t="s">
        <v>1</v>
      </c>
      <c r="N4" s="19" t="s">
        <v>66</v>
      </c>
      <c r="O4" s="99">
        <v>0</v>
      </c>
      <c r="P4" s="80" t="s">
        <v>315</v>
      </c>
      <c r="Q4" s="80" t="s">
        <v>0</v>
      </c>
      <c r="R4" s="80" t="s">
        <v>425</v>
      </c>
      <c r="S4" s="80" t="s">
        <v>15</v>
      </c>
      <c r="T4" s="100">
        <v>0</v>
      </c>
      <c r="U4" s="101">
        <v>0</v>
      </c>
      <c r="V4" s="99">
        <v>0</v>
      </c>
      <c r="W4" s="99">
        <v>0</v>
      </c>
      <c r="X4" s="99">
        <f t="shared" si="0"/>
        <v>0</v>
      </c>
      <c r="Y4" s="99" t="s">
        <v>427</v>
      </c>
    </row>
    <row r="5" spans="1:25" s="102" customFormat="1" ht="226.8" customHeight="1" x14ac:dyDescent="0.3">
      <c r="A5" s="19" t="s">
        <v>5</v>
      </c>
      <c r="B5" s="19" t="s">
        <v>19</v>
      </c>
      <c r="C5" s="19" t="s">
        <v>13</v>
      </c>
      <c r="D5" s="19" t="s">
        <v>12</v>
      </c>
      <c r="E5" s="19" t="s">
        <v>4</v>
      </c>
      <c r="F5" s="19" t="s">
        <v>3</v>
      </c>
      <c r="G5" s="19" t="s">
        <v>428</v>
      </c>
      <c r="H5" s="19" t="s">
        <v>68</v>
      </c>
      <c r="I5" s="19" t="s">
        <v>67</v>
      </c>
      <c r="J5" s="78">
        <v>45092</v>
      </c>
      <c r="K5" s="78">
        <v>45291</v>
      </c>
      <c r="L5" s="19" t="s">
        <v>2</v>
      </c>
      <c r="M5" s="19" t="s">
        <v>6</v>
      </c>
      <c r="N5" s="19" t="s">
        <v>66</v>
      </c>
      <c r="O5" s="99">
        <v>0</v>
      </c>
      <c r="P5" s="80" t="s">
        <v>315</v>
      </c>
      <c r="Q5" s="80" t="s">
        <v>0</v>
      </c>
      <c r="R5" s="80" t="s">
        <v>425</v>
      </c>
      <c r="S5" s="80" t="s">
        <v>15</v>
      </c>
      <c r="T5" s="100">
        <v>0</v>
      </c>
      <c r="U5" s="101">
        <v>0</v>
      </c>
      <c r="V5" s="99">
        <v>0</v>
      </c>
      <c r="W5" s="99">
        <v>0</v>
      </c>
      <c r="X5" s="99">
        <f t="shared" si="0"/>
        <v>0</v>
      </c>
      <c r="Y5" s="99" t="s">
        <v>427</v>
      </c>
    </row>
    <row r="6" spans="1:25" s="102" customFormat="1" ht="211.8" customHeight="1" x14ac:dyDescent="0.3">
      <c r="A6" s="19" t="s">
        <v>5</v>
      </c>
      <c r="B6" s="19" t="s">
        <v>19</v>
      </c>
      <c r="C6" s="19" t="s">
        <v>13</v>
      </c>
      <c r="D6" s="19" t="s">
        <v>12</v>
      </c>
      <c r="E6" s="19" t="s">
        <v>4</v>
      </c>
      <c r="F6" s="19" t="s">
        <v>3</v>
      </c>
      <c r="G6" s="19" t="s">
        <v>428</v>
      </c>
      <c r="H6" s="19" t="s">
        <v>65</v>
      </c>
      <c r="I6" s="19" t="s">
        <v>64</v>
      </c>
      <c r="J6" s="78">
        <v>45092</v>
      </c>
      <c r="K6" s="78">
        <v>45291</v>
      </c>
      <c r="L6" s="19" t="s">
        <v>2</v>
      </c>
      <c r="M6" s="19" t="s">
        <v>6</v>
      </c>
      <c r="N6" s="19" t="s">
        <v>63</v>
      </c>
      <c r="O6" s="99">
        <v>11646.74</v>
      </c>
      <c r="P6" s="80" t="s">
        <v>316</v>
      </c>
      <c r="Q6" s="80" t="s">
        <v>0</v>
      </c>
      <c r="R6" s="80" t="s">
        <v>425</v>
      </c>
      <c r="S6" s="80" t="s">
        <v>15</v>
      </c>
      <c r="T6" s="100">
        <v>9646.74</v>
      </c>
      <c r="U6" s="101">
        <v>0</v>
      </c>
      <c r="V6" s="99">
        <v>1000</v>
      </c>
      <c r="W6" s="99">
        <v>1000</v>
      </c>
      <c r="X6" s="99">
        <f t="shared" si="0"/>
        <v>11646.74</v>
      </c>
      <c r="Y6" s="99" t="s">
        <v>427</v>
      </c>
    </row>
    <row r="7" spans="1:25" s="102" customFormat="1" ht="223.8" customHeight="1" x14ac:dyDescent="0.3">
      <c r="A7" s="19" t="s">
        <v>5</v>
      </c>
      <c r="B7" s="19" t="s">
        <v>19</v>
      </c>
      <c r="C7" s="19" t="s">
        <v>13</v>
      </c>
      <c r="D7" s="19" t="s">
        <v>12</v>
      </c>
      <c r="E7" s="19" t="s">
        <v>4</v>
      </c>
      <c r="F7" s="19" t="s">
        <v>3</v>
      </c>
      <c r="G7" s="19" t="s">
        <v>428</v>
      </c>
      <c r="H7" s="19" t="s">
        <v>62</v>
      </c>
      <c r="I7" s="19" t="s">
        <v>61</v>
      </c>
      <c r="J7" s="78">
        <v>45092</v>
      </c>
      <c r="K7" s="78">
        <v>45291</v>
      </c>
      <c r="L7" s="19" t="s">
        <v>2</v>
      </c>
      <c r="M7" s="19" t="s">
        <v>1</v>
      </c>
      <c r="N7" s="19" t="s">
        <v>60</v>
      </c>
      <c r="O7" s="99">
        <v>508.75</v>
      </c>
      <c r="P7" s="80" t="s">
        <v>317</v>
      </c>
      <c r="Q7" s="80" t="s">
        <v>0</v>
      </c>
      <c r="R7" s="80" t="s">
        <v>425</v>
      </c>
      <c r="S7" s="80" t="s">
        <v>15</v>
      </c>
      <c r="T7" s="100">
        <v>0</v>
      </c>
      <c r="U7" s="101">
        <v>0</v>
      </c>
      <c r="V7" s="99">
        <v>254.37</v>
      </c>
      <c r="W7" s="99">
        <v>254.38</v>
      </c>
      <c r="X7" s="99">
        <f t="shared" si="0"/>
        <v>508.75</v>
      </c>
      <c r="Y7" s="99" t="s">
        <v>427</v>
      </c>
    </row>
    <row r="8" spans="1:25" s="102" customFormat="1" ht="220.8" customHeight="1" x14ac:dyDescent="0.3">
      <c r="A8" s="19" t="s">
        <v>5</v>
      </c>
      <c r="B8" s="19" t="s">
        <v>19</v>
      </c>
      <c r="C8" s="19" t="s">
        <v>13</v>
      </c>
      <c r="D8" s="19" t="s">
        <v>12</v>
      </c>
      <c r="E8" s="19" t="s">
        <v>4</v>
      </c>
      <c r="F8" s="19" t="s">
        <v>3</v>
      </c>
      <c r="G8" s="19" t="s">
        <v>428</v>
      </c>
      <c r="H8" s="19" t="s">
        <v>59</v>
      </c>
      <c r="I8" s="19" t="s">
        <v>58</v>
      </c>
      <c r="J8" s="78">
        <v>45092</v>
      </c>
      <c r="K8" s="78">
        <v>45291</v>
      </c>
      <c r="L8" s="19" t="s">
        <v>2</v>
      </c>
      <c r="M8" s="19" t="s">
        <v>1</v>
      </c>
      <c r="N8" s="19" t="s">
        <v>57</v>
      </c>
      <c r="O8" s="99">
        <v>7383</v>
      </c>
      <c r="P8" s="80" t="s">
        <v>8</v>
      </c>
      <c r="Q8" s="80" t="s">
        <v>0</v>
      </c>
      <c r="R8" s="80" t="s">
        <v>425</v>
      </c>
      <c r="S8" s="80" t="s">
        <v>15</v>
      </c>
      <c r="T8" s="100">
        <v>7345.26</v>
      </c>
      <c r="U8" s="101">
        <v>0</v>
      </c>
      <c r="V8" s="99">
        <v>37.74</v>
      </c>
      <c r="W8" s="99">
        <v>0</v>
      </c>
      <c r="X8" s="99">
        <f t="shared" si="0"/>
        <v>7383</v>
      </c>
      <c r="Y8" s="99" t="s">
        <v>427</v>
      </c>
    </row>
    <row r="9" spans="1:25" s="102" customFormat="1" ht="223.8" customHeight="1" x14ac:dyDescent="0.3">
      <c r="A9" s="19" t="s">
        <v>5</v>
      </c>
      <c r="B9" s="19" t="s">
        <v>19</v>
      </c>
      <c r="C9" s="19" t="s">
        <v>13</v>
      </c>
      <c r="D9" s="19" t="s">
        <v>12</v>
      </c>
      <c r="E9" s="19" t="s">
        <v>4</v>
      </c>
      <c r="F9" s="19" t="s">
        <v>3</v>
      </c>
      <c r="G9" s="19" t="s">
        <v>428</v>
      </c>
      <c r="H9" s="19" t="s">
        <v>56</v>
      </c>
      <c r="I9" s="19" t="s">
        <v>55</v>
      </c>
      <c r="J9" s="78">
        <v>45092</v>
      </c>
      <c r="K9" s="78">
        <v>45291</v>
      </c>
      <c r="L9" s="19" t="s">
        <v>2</v>
      </c>
      <c r="M9" s="19" t="s">
        <v>6</v>
      </c>
      <c r="N9" s="19" t="s">
        <v>23</v>
      </c>
      <c r="O9" s="99">
        <v>62813.09</v>
      </c>
      <c r="P9" s="80" t="s">
        <v>318</v>
      </c>
      <c r="Q9" s="80" t="s">
        <v>0</v>
      </c>
      <c r="R9" s="80" t="s">
        <v>425</v>
      </c>
      <c r="S9" s="80" t="s">
        <v>15</v>
      </c>
      <c r="T9" s="100">
        <v>38413.089999999997</v>
      </c>
      <c r="U9" s="101">
        <v>0</v>
      </c>
      <c r="V9" s="99">
        <v>12200</v>
      </c>
      <c r="W9" s="99">
        <v>12200</v>
      </c>
      <c r="X9" s="99">
        <f t="shared" si="0"/>
        <v>62813.09</v>
      </c>
      <c r="Y9" s="99" t="s">
        <v>427</v>
      </c>
    </row>
    <row r="10" spans="1:25" s="102" customFormat="1" ht="205.8" customHeight="1" x14ac:dyDescent="0.3">
      <c r="A10" s="19" t="s">
        <v>5</v>
      </c>
      <c r="B10" s="19" t="s">
        <v>19</v>
      </c>
      <c r="C10" s="19" t="s">
        <v>13</v>
      </c>
      <c r="D10" s="19" t="s">
        <v>12</v>
      </c>
      <c r="E10" s="19" t="s">
        <v>4</v>
      </c>
      <c r="F10" s="19" t="s">
        <v>3</v>
      </c>
      <c r="G10" s="19" t="s">
        <v>428</v>
      </c>
      <c r="H10" s="19" t="s">
        <v>54</v>
      </c>
      <c r="I10" s="19" t="s">
        <v>53</v>
      </c>
      <c r="J10" s="78">
        <v>45092</v>
      </c>
      <c r="K10" s="78">
        <v>45291</v>
      </c>
      <c r="L10" s="19" t="s">
        <v>2</v>
      </c>
      <c r="M10" s="19" t="s">
        <v>1</v>
      </c>
      <c r="N10" s="19" t="s">
        <v>32</v>
      </c>
      <c r="O10" s="99">
        <v>1300</v>
      </c>
      <c r="P10" s="80" t="s">
        <v>10</v>
      </c>
      <c r="Q10" s="80" t="s">
        <v>0</v>
      </c>
      <c r="R10" s="80" t="s">
        <v>425</v>
      </c>
      <c r="S10" s="80" t="s">
        <v>15</v>
      </c>
      <c r="T10" s="100">
        <v>0</v>
      </c>
      <c r="U10" s="101">
        <v>0</v>
      </c>
      <c r="V10" s="99">
        <v>1300</v>
      </c>
      <c r="W10" s="99">
        <v>0</v>
      </c>
      <c r="X10" s="99">
        <f t="shared" si="0"/>
        <v>1300</v>
      </c>
      <c r="Y10" s="99" t="s">
        <v>427</v>
      </c>
    </row>
    <row r="11" spans="1:25" s="102" customFormat="1" ht="217.8" customHeight="1" x14ac:dyDescent="0.3">
      <c r="A11" s="19" t="s">
        <v>5</v>
      </c>
      <c r="B11" s="19" t="s">
        <v>19</v>
      </c>
      <c r="C11" s="19" t="s">
        <v>13</v>
      </c>
      <c r="D11" s="19" t="s">
        <v>12</v>
      </c>
      <c r="E11" s="19" t="s">
        <v>4</v>
      </c>
      <c r="F11" s="19" t="s">
        <v>3</v>
      </c>
      <c r="G11" s="19" t="s">
        <v>428</v>
      </c>
      <c r="H11" s="19" t="s">
        <v>52</v>
      </c>
      <c r="I11" s="19" t="s">
        <v>51</v>
      </c>
      <c r="J11" s="78">
        <v>45092</v>
      </c>
      <c r="K11" s="78">
        <v>45291</v>
      </c>
      <c r="L11" s="19" t="s">
        <v>2</v>
      </c>
      <c r="M11" s="19" t="s">
        <v>1</v>
      </c>
      <c r="N11" s="19" t="s">
        <v>32</v>
      </c>
      <c r="O11" s="99">
        <v>920</v>
      </c>
      <c r="P11" s="80" t="s">
        <v>10</v>
      </c>
      <c r="Q11" s="80" t="s">
        <v>0</v>
      </c>
      <c r="R11" s="80" t="s">
        <v>425</v>
      </c>
      <c r="S11" s="80" t="s">
        <v>15</v>
      </c>
      <c r="T11" s="100">
        <v>0</v>
      </c>
      <c r="U11" s="101">
        <v>0</v>
      </c>
      <c r="V11" s="99">
        <v>920</v>
      </c>
      <c r="W11" s="99">
        <v>0</v>
      </c>
      <c r="X11" s="99">
        <f t="shared" si="0"/>
        <v>920</v>
      </c>
      <c r="Y11" s="99" t="s">
        <v>427</v>
      </c>
    </row>
    <row r="12" spans="1:25" s="102" customFormat="1" ht="163.80000000000001" customHeight="1" x14ac:dyDescent="0.3">
      <c r="A12" s="19" t="s">
        <v>5</v>
      </c>
      <c r="B12" s="19" t="s">
        <v>19</v>
      </c>
      <c r="C12" s="19" t="s">
        <v>13</v>
      </c>
      <c r="D12" s="19" t="s">
        <v>12</v>
      </c>
      <c r="E12" s="19" t="s">
        <v>4</v>
      </c>
      <c r="F12" s="19" t="s">
        <v>3</v>
      </c>
      <c r="G12" s="19" t="s">
        <v>428</v>
      </c>
      <c r="H12" s="19" t="s">
        <v>99</v>
      </c>
      <c r="I12" s="19" t="s">
        <v>100</v>
      </c>
      <c r="J12" s="78">
        <v>45092</v>
      </c>
      <c r="K12" s="78">
        <v>45291</v>
      </c>
      <c r="L12" s="19" t="s">
        <v>2</v>
      </c>
      <c r="M12" s="19" t="s">
        <v>6</v>
      </c>
      <c r="N12" s="79">
        <v>320730255000</v>
      </c>
      <c r="O12" s="99">
        <v>22800.400000000001</v>
      </c>
      <c r="P12" s="80" t="s">
        <v>319</v>
      </c>
      <c r="Q12" s="80" t="s">
        <v>0</v>
      </c>
      <c r="R12" s="80" t="s">
        <v>425</v>
      </c>
      <c r="S12" s="80" t="s">
        <v>15</v>
      </c>
      <c r="T12" s="100">
        <v>12800.4</v>
      </c>
      <c r="U12" s="101">
        <v>0</v>
      </c>
      <c r="V12" s="99">
        <v>5000</v>
      </c>
      <c r="W12" s="99">
        <v>5000</v>
      </c>
      <c r="X12" s="99">
        <f t="shared" si="0"/>
        <v>22800.400000000001</v>
      </c>
      <c r="Y12" s="99" t="s">
        <v>427</v>
      </c>
    </row>
    <row r="13" spans="1:25" s="102" customFormat="1" ht="214.8" customHeight="1" x14ac:dyDescent="0.3">
      <c r="A13" s="19" t="s">
        <v>5</v>
      </c>
      <c r="B13" s="19" t="s">
        <v>19</v>
      </c>
      <c r="C13" s="19" t="s">
        <v>13</v>
      </c>
      <c r="D13" s="19" t="s">
        <v>12</v>
      </c>
      <c r="E13" s="19" t="s">
        <v>4</v>
      </c>
      <c r="F13" s="19" t="s">
        <v>3</v>
      </c>
      <c r="G13" s="19" t="s">
        <v>428</v>
      </c>
      <c r="H13" s="19" t="s">
        <v>50</v>
      </c>
      <c r="I13" s="19" t="s">
        <v>49</v>
      </c>
      <c r="J13" s="78">
        <v>45092</v>
      </c>
      <c r="K13" s="78">
        <v>45291</v>
      </c>
      <c r="L13" s="19" t="s">
        <v>2</v>
      </c>
      <c r="M13" s="19" t="s">
        <v>1</v>
      </c>
      <c r="N13" s="19" t="s">
        <v>48</v>
      </c>
      <c r="O13" s="99">
        <v>1170</v>
      </c>
      <c r="P13" s="80" t="s">
        <v>320</v>
      </c>
      <c r="Q13" s="80" t="s">
        <v>0</v>
      </c>
      <c r="R13" s="80" t="s">
        <v>425</v>
      </c>
      <c r="S13" s="80" t="s">
        <v>15</v>
      </c>
      <c r="T13" s="100">
        <v>0</v>
      </c>
      <c r="U13" s="101">
        <v>0</v>
      </c>
      <c r="V13" s="99">
        <v>1170</v>
      </c>
      <c r="W13" s="99">
        <v>0</v>
      </c>
      <c r="X13" s="99">
        <f t="shared" si="0"/>
        <v>1170</v>
      </c>
      <c r="Y13" s="99" t="s">
        <v>427</v>
      </c>
    </row>
    <row r="14" spans="1:25" s="102" customFormat="1" ht="226.8" customHeight="1" x14ac:dyDescent="0.3">
      <c r="A14" s="19" t="s">
        <v>5</v>
      </c>
      <c r="B14" s="19" t="s">
        <v>19</v>
      </c>
      <c r="C14" s="19" t="s">
        <v>13</v>
      </c>
      <c r="D14" s="19" t="s">
        <v>12</v>
      </c>
      <c r="E14" s="19" t="s">
        <v>4</v>
      </c>
      <c r="F14" s="19" t="s">
        <v>3</v>
      </c>
      <c r="G14" s="19" t="s">
        <v>428</v>
      </c>
      <c r="H14" s="19" t="s">
        <v>47</v>
      </c>
      <c r="I14" s="19" t="s">
        <v>46</v>
      </c>
      <c r="J14" s="78">
        <v>45092</v>
      </c>
      <c r="K14" s="78">
        <v>45291</v>
      </c>
      <c r="L14" s="19" t="s">
        <v>2</v>
      </c>
      <c r="M14" s="19" t="s">
        <v>1</v>
      </c>
      <c r="N14" s="19" t="s">
        <v>45</v>
      </c>
      <c r="O14" s="99">
        <v>500</v>
      </c>
      <c r="P14" s="80" t="s">
        <v>321</v>
      </c>
      <c r="Q14" s="80" t="s">
        <v>0</v>
      </c>
      <c r="R14" s="80" t="s">
        <v>425</v>
      </c>
      <c r="S14" s="80" t="s">
        <v>15</v>
      </c>
      <c r="T14" s="100">
        <v>0</v>
      </c>
      <c r="U14" s="101">
        <v>0</v>
      </c>
      <c r="V14" s="99">
        <v>250</v>
      </c>
      <c r="W14" s="99">
        <v>250</v>
      </c>
      <c r="X14" s="99">
        <f t="shared" si="0"/>
        <v>500</v>
      </c>
      <c r="Y14" s="99" t="s">
        <v>427</v>
      </c>
    </row>
    <row r="15" spans="1:25" s="102" customFormat="1" ht="220.8" customHeight="1" x14ac:dyDescent="0.3">
      <c r="A15" s="19" t="s">
        <v>5</v>
      </c>
      <c r="B15" s="19" t="s">
        <v>19</v>
      </c>
      <c r="C15" s="19" t="s">
        <v>13</v>
      </c>
      <c r="D15" s="19" t="s">
        <v>12</v>
      </c>
      <c r="E15" s="19" t="s">
        <v>4</v>
      </c>
      <c r="F15" s="19" t="s">
        <v>3</v>
      </c>
      <c r="G15" s="19" t="s">
        <v>428</v>
      </c>
      <c r="H15" s="19" t="s">
        <v>44</v>
      </c>
      <c r="I15" s="19" t="s">
        <v>43</v>
      </c>
      <c r="J15" s="78">
        <v>45092</v>
      </c>
      <c r="K15" s="78">
        <v>45291</v>
      </c>
      <c r="L15" s="19" t="s">
        <v>2</v>
      </c>
      <c r="M15" s="19" t="s">
        <v>6</v>
      </c>
      <c r="N15" s="19" t="s">
        <v>16</v>
      </c>
      <c r="O15" s="99">
        <v>600</v>
      </c>
      <c r="P15" s="80" t="s">
        <v>11</v>
      </c>
      <c r="Q15" s="80" t="s">
        <v>0</v>
      </c>
      <c r="R15" s="80" t="s">
        <v>425</v>
      </c>
      <c r="S15" s="80" t="s">
        <v>15</v>
      </c>
      <c r="T15" s="100">
        <v>0</v>
      </c>
      <c r="U15" s="101">
        <v>160</v>
      </c>
      <c r="V15" s="99">
        <v>220</v>
      </c>
      <c r="W15" s="99">
        <v>220</v>
      </c>
      <c r="X15" s="99">
        <f t="shared" si="0"/>
        <v>600</v>
      </c>
      <c r="Y15" s="99" t="s">
        <v>427</v>
      </c>
    </row>
    <row r="16" spans="1:25" s="102" customFormat="1" ht="205.8" customHeight="1" x14ac:dyDescent="0.3">
      <c r="A16" s="19" t="s">
        <v>5</v>
      </c>
      <c r="B16" s="19" t="s">
        <v>19</v>
      </c>
      <c r="C16" s="19" t="s">
        <v>13</v>
      </c>
      <c r="D16" s="19" t="s">
        <v>12</v>
      </c>
      <c r="E16" s="19" t="s">
        <v>4</v>
      </c>
      <c r="F16" s="19" t="s">
        <v>3</v>
      </c>
      <c r="G16" s="19" t="s">
        <v>428</v>
      </c>
      <c r="H16" s="19" t="s">
        <v>42</v>
      </c>
      <c r="I16" s="19" t="s">
        <v>41</v>
      </c>
      <c r="J16" s="78">
        <v>45092</v>
      </c>
      <c r="K16" s="78">
        <v>45291</v>
      </c>
      <c r="L16" s="19" t="s">
        <v>2</v>
      </c>
      <c r="M16" s="19" t="s">
        <v>1</v>
      </c>
      <c r="N16" s="19" t="s">
        <v>40</v>
      </c>
      <c r="O16" s="99">
        <v>500</v>
      </c>
      <c r="P16" s="80" t="s">
        <v>322</v>
      </c>
      <c r="Q16" s="80" t="s">
        <v>0</v>
      </c>
      <c r="R16" s="80" t="s">
        <v>425</v>
      </c>
      <c r="S16" s="80" t="s">
        <v>15</v>
      </c>
      <c r="T16" s="100">
        <v>0</v>
      </c>
      <c r="U16" s="101">
        <v>0</v>
      </c>
      <c r="V16" s="99">
        <v>250</v>
      </c>
      <c r="W16" s="99">
        <v>250</v>
      </c>
      <c r="X16" s="99">
        <f t="shared" si="0"/>
        <v>500</v>
      </c>
      <c r="Y16" s="99" t="s">
        <v>427</v>
      </c>
    </row>
    <row r="17" spans="1:25" s="102" customFormat="1" ht="226.8" customHeight="1" x14ac:dyDescent="0.3">
      <c r="A17" s="19" t="s">
        <v>5</v>
      </c>
      <c r="B17" s="19" t="s">
        <v>19</v>
      </c>
      <c r="C17" s="19" t="s">
        <v>13</v>
      </c>
      <c r="D17" s="19" t="s">
        <v>12</v>
      </c>
      <c r="E17" s="19" t="s">
        <v>4</v>
      </c>
      <c r="F17" s="19" t="s">
        <v>3</v>
      </c>
      <c r="G17" s="19" t="s">
        <v>428</v>
      </c>
      <c r="H17" s="19" t="s">
        <v>39</v>
      </c>
      <c r="I17" s="19" t="s">
        <v>38</v>
      </c>
      <c r="J17" s="78">
        <v>45092</v>
      </c>
      <c r="K17" s="78">
        <v>45291</v>
      </c>
      <c r="L17" s="19" t="s">
        <v>2</v>
      </c>
      <c r="M17" s="19" t="s">
        <v>6</v>
      </c>
      <c r="N17" s="19" t="s">
        <v>16</v>
      </c>
      <c r="O17" s="99">
        <v>800</v>
      </c>
      <c r="P17" s="80" t="s">
        <v>11</v>
      </c>
      <c r="Q17" s="80" t="s">
        <v>0</v>
      </c>
      <c r="R17" s="80" t="s">
        <v>425</v>
      </c>
      <c r="S17" s="80" t="s">
        <v>15</v>
      </c>
      <c r="T17" s="100">
        <v>0</v>
      </c>
      <c r="U17" s="101">
        <v>0</v>
      </c>
      <c r="V17" s="99">
        <v>400</v>
      </c>
      <c r="W17" s="99">
        <v>400</v>
      </c>
      <c r="X17" s="99">
        <f t="shared" si="0"/>
        <v>800</v>
      </c>
      <c r="Y17" s="99" t="s">
        <v>427</v>
      </c>
    </row>
    <row r="18" spans="1:25" s="102" customFormat="1" ht="223.8" customHeight="1" x14ac:dyDescent="0.3">
      <c r="A18" s="19" t="s">
        <v>5</v>
      </c>
      <c r="B18" s="19" t="s">
        <v>19</v>
      </c>
      <c r="C18" s="19" t="s">
        <v>13</v>
      </c>
      <c r="D18" s="19" t="s">
        <v>12</v>
      </c>
      <c r="E18" s="19" t="s">
        <v>4</v>
      </c>
      <c r="F18" s="19" t="s">
        <v>3</v>
      </c>
      <c r="G18" s="19" t="s">
        <v>428</v>
      </c>
      <c r="H18" s="19" t="s">
        <v>37</v>
      </c>
      <c r="I18" s="19" t="s">
        <v>36</v>
      </c>
      <c r="J18" s="78">
        <v>45092</v>
      </c>
      <c r="K18" s="78">
        <v>45291</v>
      </c>
      <c r="L18" s="19" t="s">
        <v>2</v>
      </c>
      <c r="M18" s="19" t="s">
        <v>1</v>
      </c>
      <c r="N18" s="19" t="s">
        <v>35</v>
      </c>
      <c r="O18" s="99">
        <v>2383.7600000000002</v>
      </c>
      <c r="P18" s="80" t="s">
        <v>7</v>
      </c>
      <c r="Q18" s="80" t="s">
        <v>0</v>
      </c>
      <c r="R18" s="80" t="s">
        <v>425</v>
      </c>
      <c r="S18" s="80" t="s">
        <v>15</v>
      </c>
      <c r="T18" s="100">
        <v>0</v>
      </c>
      <c r="U18" s="101">
        <v>1780.35</v>
      </c>
      <c r="V18" s="99">
        <v>0</v>
      </c>
      <c r="W18" s="99">
        <v>603.41</v>
      </c>
      <c r="X18" s="99">
        <f t="shared" si="0"/>
        <v>2383.7599999999998</v>
      </c>
      <c r="Y18" s="99" t="s">
        <v>427</v>
      </c>
    </row>
    <row r="19" spans="1:25" s="102" customFormat="1" ht="205.8" customHeight="1" x14ac:dyDescent="0.3">
      <c r="A19" s="19" t="s">
        <v>5</v>
      </c>
      <c r="B19" s="19" t="s">
        <v>19</v>
      </c>
      <c r="C19" s="19" t="s">
        <v>13</v>
      </c>
      <c r="D19" s="19" t="s">
        <v>12</v>
      </c>
      <c r="E19" s="19" t="s">
        <v>4</v>
      </c>
      <c r="F19" s="19" t="s">
        <v>3</v>
      </c>
      <c r="G19" s="19" t="s">
        <v>428</v>
      </c>
      <c r="H19" s="19" t="s">
        <v>34</v>
      </c>
      <c r="I19" s="19" t="s">
        <v>33</v>
      </c>
      <c r="J19" s="78">
        <v>45092</v>
      </c>
      <c r="K19" s="78">
        <v>45291</v>
      </c>
      <c r="L19" s="19" t="s">
        <v>2</v>
      </c>
      <c r="M19" s="19" t="s">
        <v>6</v>
      </c>
      <c r="N19" s="19" t="s">
        <v>32</v>
      </c>
      <c r="O19" s="99">
        <v>0</v>
      </c>
      <c r="P19" s="80" t="s">
        <v>10</v>
      </c>
      <c r="Q19" s="80" t="s">
        <v>0</v>
      </c>
      <c r="R19" s="80" t="s">
        <v>425</v>
      </c>
      <c r="S19" s="80" t="s">
        <v>15</v>
      </c>
      <c r="T19" s="100">
        <v>0</v>
      </c>
      <c r="U19" s="101">
        <v>0</v>
      </c>
      <c r="V19" s="99">
        <v>0</v>
      </c>
      <c r="W19" s="99">
        <v>0</v>
      </c>
      <c r="X19" s="99">
        <f t="shared" si="0"/>
        <v>0</v>
      </c>
      <c r="Y19" s="99" t="s">
        <v>427</v>
      </c>
    </row>
    <row r="20" spans="1:25" s="102" customFormat="1" ht="217.8" customHeight="1" x14ac:dyDescent="0.3">
      <c r="A20" s="19" t="s">
        <v>5</v>
      </c>
      <c r="B20" s="19" t="s">
        <v>19</v>
      </c>
      <c r="C20" s="19" t="s">
        <v>13</v>
      </c>
      <c r="D20" s="19" t="s">
        <v>12</v>
      </c>
      <c r="E20" s="19" t="s">
        <v>4</v>
      </c>
      <c r="F20" s="19" t="s">
        <v>3</v>
      </c>
      <c r="G20" s="19" t="s">
        <v>428</v>
      </c>
      <c r="H20" s="19" t="s">
        <v>31</v>
      </c>
      <c r="I20" s="19" t="s">
        <v>30</v>
      </c>
      <c r="J20" s="78">
        <v>45092</v>
      </c>
      <c r="K20" s="78">
        <v>45291</v>
      </c>
      <c r="L20" s="19" t="s">
        <v>2</v>
      </c>
      <c r="M20" s="19" t="s">
        <v>6</v>
      </c>
      <c r="N20" s="19" t="s">
        <v>29</v>
      </c>
      <c r="O20" s="99">
        <v>2785.97</v>
      </c>
      <c r="P20" s="80" t="s">
        <v>323</v>
      </c>
      <c r="Q20" s="80" t="s">
        <v>0</v>
      </c>
      <c r="R20" s="80" t="s">
        <v>425</v>
      </c>
      <c r="S20" s="80" t="s">
        <v>15</v>
      </c>
      <c r="T20" s="100">
        <v>2285.9699999999998</v>
      </c>
      <c r="U20" s="101">
        <v>0</v>
      </c>
      <c r="V20" s="99">
        <v>250</v>
      </c>
      <c r="W20" s="99">
        <v>250</v>
      </c>
      <c r="X20" s="99">
        <f t="shared" si="0"/>
        <v>2785.97</v>
      </c>
      <c r="Y20" s="99" t="s">
        <v>427</v>
      </c>
    </row>
    <row r="21" spans="1:25" s="102" customFormat="1" ht="214.8" customHeight="1" x14ac:dyDescent="0.3">
      <c r="A21" s="19" t="s">
        <v>5</v>
      </c>
      <c r="B21" s="19" t="s">
        <v>19</v>
      </c>
      <c r="C21" s="19" t="s">
        <v>13</v>
      </c>
      <c r="D21" s="19" t="s">
        <v>12</v>
      </c>
      <c r="E21" s="19" t="s">
        <v>4</v>
      </c>
      <c r="F21" s="19" t="s">
        <v>3</v>
      </c>
      <c r="G21" s="19" t="s">
        <v>428</v>
      </c>
      <c r="H21" s="19" t="s">
        <v>28</v>
      </c>
      <c r="I21" s="19" t="s">
        <v>27</v>
      </c>
      <c r="J21" s="78">
        <v>45092</v>
      </c>
      <c r="K21" s="78">
        <v>45291</v>
      </c>
      <c r="L21" s="19" t="s">
        <v>2</v>
      </c>
      <c r="M21" s="19" t="s">
        <v>1</v>
      </c>
      <c r="N21" s="19" t="s">
        <v>26</v>
      </c>
      <c r="O21" s="99">
        <v>2582.5</v>
      </c>
      <c r="P21" s="80" t="s">
        <v>9</v>
      </c>
      <c r="Q21" s="80" t="s">
        <v>0</v>
      </c>
      <c r="R21" s="80" t="s">
        <v>425</v>
      </c>
      <c r="S21" s="80" t="s">
        <v>15</v>
      </c>
      <c r="T21" s="100">
        <v>2582.5</v>
      </c>
      <c r="U21" s="101">
        <v>0</v>
      </c>
      <c r="V21" s="99">
        <v>0</v>
      </c>
      <c r="W21" s="99">
        <v>0</v>
      </c>
      <c r="X21" s="99">
        <f t="shared" si="0"/>
        <v>2582.5</v>
      </c>
      <c r="Y21" s="99" t="s">
        <v>427</v>
      </c>
    </row>
    <row r="22" spans="1:25" s="102" customFormat="1" ht="217.8" customHeight="1" x14ac:dyDescent="0.3">
      <c r="A22" s="19" t="s">
        <v>5</v>
      </c>
      <c r="B22" s="19" t="s">
        <v>19</v>
      </c>
      <c r="C22" s="19" t="s">
        <v>13</v>
      </c>
      <c r="D22" s="19" t="s">
        <v>12</v>
      </c>
      <c r="E22" s="19" t="s">
        <v>4</v>
      </c>
      <c r="F22" s="19" t="s">
        <v>3</v>
      </c>
      <c r="G22" s="19" t="s">
        <v>428</v>
      </c>
      <c r="H22" s="19" t="s">
        <v>25</v>
      </c>
      <c r="I22" s="19" t="s">
        <v>24</v>
      </c>
      <c r="J22" s="78">
        <v>45092</v>
      </c>
      <c r="K22" s="78">
        <v>45291</v>
      </c>
      <c r="L22" s="19" t="s">
        <v>2</v>
      </c>
      <c r="M22" s="19" t="s">
        <v>6</v>
      </c>
      <c r="N22" s="19" t="s">
        <v>23</v>
      </c>
      <c r="O22" s="99">
        <v>106468.31</v>
      </c>
      <c r="P22" s="80" t="s">
        <v>324</v>
      </c>
      <c r="Q22" s="80" t="s">
        <v>0</v>
      </c>
      <c r="R22" s="80" t="s">
        <v>425</v>
      </c>
      <c r="S22" s="80" t="s">
        <v>15</v>
      </c>
      <c r="T22" s="100">
        <v>106468.31</v>
      </c>
      <c r="U22" s="101">
        <v>0</v>
      </c>
      <c r="V22" s="99">
        <v>0</v>
      </c>
      <c r="W22" s="99">
        <v>0</v>
      </c>
      <c r="X22" s="99">
        <f t="shared" si="0"/>
        <v>106468.31</v>
      </c>
      <c r="Y22" s="99" t="s">
        <v>427</v>
      </c>
    </row>
    <row r="23" spans="1:25" s="102" customFormat="1" ht="232.8" customHeight="1" x14ac:dyDescent="0.3">
      <c r="A23" s="19" t="s">
        <v>5</v>
      </c>
      <c r="B23" s="19" t="s">
        <v>19</v>
      </c>
      <c r="C23" s="19" t="s">
        <v>13</v>
      </c>
      <c r="D23" s="19" t="s">
        <v>12</v>
      </c>
      <c r="E23" s="19" t="s">
        <v>4</v>
      </c>
      <c r="F23" s="19" t="s">
        <v>3</v>
      </c>
      <c r="G23" s="19" t="s">
        <v>428</v>
      </c>
      <c r="H23" s="19" t="s">
        <v>22</v>
      </c>
      <c r="I23" s="19" t="s">
        <v>20</v>
      </c>
      <c r="J23" s="78">
        <v>45092</v>
      </c>
      <c r="K23" s="78">
        <v>45291</v>
      </c>
      <c r="L23" s="19" t="s">
        <v>2</v>
      </c>
      <c r="M23" s="19" t="s">
        <v>14</v>
      </c>
      <c r="N23" s="19" t="s">
        <v>21</v>
      </c>
      <c r="O23" s="99">
        <v>0</v>
      </c>
      <c r="P23" s="80" t="s">
        <v>20</v>
      </c>
      <c r="Q23" s="80" t="s">
        <v>0</v>
      </c>
      <c r="R23" s="80" t="s">
        <v>425</v>
      </c>
      <c r="S23" s="80" t="s">
        <v>15</v>
      </c>
      <c r="T23" s="103"/>
      <c r="U23" s="101">
        <v>0</v>
      </c>
      <c r="V23" s="99">
        <v>0</v>
      </c>
      <c r="W23" s="99">
        <v>0</v>
      </c>
      <c r="X23" s="99">
        <f t="shared" si="0"/>
        <v>0</v>
      </c>
      <c r="Y23" s="99" t="s">
        <v>427</v>
      </c>
    </row>
    <row r="24" spans="1:25" s="102" customFormat="1" ht="208.8" customHeight="1" x14ac:dyDescent="0.3">
      <c r="A24" s="19" t="s">
        <v>5</v>
      </c>
      <c r="B24" s="19" t="s">
        <v>19</v>
      </c>
      <c r="C24" s="19" t="s">
        <v>13</v>
      </c>
      <c r="D24" s="19" t="s">
        <v>12</v>
      </c>
      <c r="E24" s="19" t="s">
        <v>4</v>
      </c>
      <c r="F24" s="19" t="s">
        <v>3</v>
      </c>
      <c r="G24" s="19" t="s">
        <v>428</v>
      </c>
      <c r="H24" s="19" t="s">
        <v>18</v>
      </c>
      <c r="I24" s="19" t="s">
        <v>17</v>
      </c>
      <c r="J24" s="78">
        <v>45092</v>
      </c>
      <c r="K24" s="78">
        <v>45291</v>
      </c>
      <c r="L24" s="19" t="s">
        <v>2</v>
      </c>
      <c r="M24" s="19" t="s">
        <v>14</v>
      </c>
      <c r="N24" s="19" t="s">
        <v>16</v>
      </c>
      <c r="O24" s="99">
        <v>200</v>
      </c>
      <c r="P24" s="80" t="s">
        <v>325</v>
      </c>
      <c r="Q24" s="80" t="s">
        <v>0</v>
      </c>
      <c r="R24" s="80" t="s">
        <v>425</v>
      </c>
      <c r="S24" s="80" t="s">
        <v>15</v>
      </c>
      <c r="T24" s="103">
        <v>200</v>
      </c>
      <c r="U24" s="101">
        <v>0</v>
      </c>
      <c r="V24" s="99">
        <v>0</v>
      </c>
      <c r="W24" s="99">
        <v>0</v>
      </c>
      <c r="X24" s="99">
        <f t="shared" si="0"/>
        <v>200</v>
      </c>
      <c r="Y24" s="99" t="s">
        <v>427</v>
      </c>
    </row>
    <row r="25" spans="1:25" s="93" customFormat="1" ht="170.1" customHeight="1" x14ac:dyDescent="0.3">
      <c r="A25" s="20" t="s">
        <v>5</v>
      </c>
      <c r="B25" s="20" t="s">
        <v>101</v>
      </c>
      <c r="C25" s="20" t="s">
        <v>13</v>
      </c>
      <c r="D25" s="20" t="s">
        <v>12</v>
      </c>
      <c r="E25" s="20" t="s">
        <v>4</v>
      </c>
      <c r="F25" s="20" t="s">
        <v>3</v>
      </c>
      <c r="G25" s="20" t="s">
        <v>434</v>
      </c>
      <c r="H25" s="21" t="s">
        <v>300</v>
      </c>
      <c r="I25" s="21" t="s">
        <v>297</v>
      </c>
      <c r="J25" s="22">
        <v>45092</v>
      </c>
      <c r="K25" s="22">
        <v>45291</v>
      </c>
      <c r="L25" s="22" t="s">
        <v>2</v>
      </c>
      <c r="M25" s="22" t="s">
        <v>6</v>
      </c>
      <c r="N25" s="23" t="s">
        <v>301</v>
      </c>
      <c r="O25" s="81">
        <v>20000</v>
      </c>
      <c r="P25" s="24" t="s">
        <v>312</v>
      </c>
      <c r="Q25" s="24" t="s">
        <v>0</v>
      </c>
      <c r="R25" s="24" t="s">
        <v>425</v>
      </c>
      <c r="S25" s="92" t="s">
        <v>299</v>
      </c>
      <c r="T25" s="81">
        <v>15000</v>
      </c>
      <c r="U25" s="81">
        <v>0</v>
      </c>
      <c r="V25" s="81">
        <v>2500</v>
      </c>
      <c r="W25" s="81">
        <v>2500</v>
      </c>
      <c r="X25" s="25">
        <f t="shared" si="0"/>
        <v>20000</v>
      </c>
      <c r="Y25" s="25" t="s">
        <v>427</v>
      </c>
    </row>
    <row r="26" spans="1:25" s="93" customFormat="1" ht="170.1" customHeight="1" x14ac:dyDescent="0.3">
      <c r="A26" s="20" t="s">
        <v>5</v>
      </c>
      <c r="B26" s="20" t="s">
        <v>101</v>
      </c>
      <c r="C26" s="20" t="s">
        <v>13</v>
      </c>
      <c r="D26" s="20" t="s">
        <v>12</v>
      </c>
      <c r="E26" s="20" t="s">
        <v>4</v>
      </c>
      <c r="F26" s="20" t="s">
        <v>3</v>
      </c>
      <c r="G26" s="20" t="s">
        <v>431</v>
      </c>
      <c r="H26" s="21" t="s">
        <v>300</v>
      </c>
      <c r="I26" s="20" t="s">
        <v>304</v>
      </c>
      <c r="J26" s="20">
        <v>45092</v>
      </c>
      <c r="K26" s="20">
        <v>45291</v>
      </c>
      <c r="L26" s="20" t="s">
        <v>2</v>
      </c>
      <c r="M26" s="20" t="s">
        <v>6</v>
      </c>
      <c r="N26" s="26" t="s">
        <v>302</v>
      </c>
      <c r="O26" s="81">
        <v>16874</v>
      </c>
      <c r="P26" s="24" t="s">
        <v>313</v>
      </c>
      <c r="Q26" s="24" t="s">
        <v>0</v>
      </c>
      <c r="R26" s="24" t="s">
        <v>425</v>
      </c>
      <c r="S26" s="92" t="s">
        <v>299</v>
      </c>
      <c r="T26" s="81">
        <v>11768</v>
      </c>
      <c r="U26" s="81"/>
      <c r="V26" s="81">
        <v>2553</v>
      </c>
      <c r="W26" s="81">
        <v>2553</v>
      </c>
      <c r="X26" s="25">
        <f t="shared" si="0"/>
        <v>16874</v>
      </c>
      <c r="Y26" s="25" t="s">
        <v>427</v>
      </c>
    </row>
    <row r="27" spans="1:25" s="93" customFormat="1" ht="170.1" customHeight="1" x14ac:dyDescent="0.3">
      <c r="A27" s="20" t="s">
        <v>5</v>
      </c>
      <c r="B27" s="20" t="s">
        <v>101</v>
      </c>
      <c r="C27" s="20" t="s">
        <v>13</v>
      </c>
      <c r="D27" s="20" t="s">
        <v>12</v>
      </c>
      <c r="E27" s="20" t="s">
        <v>436</v>
      </c>
      <c r="F27" s="20" t="s">
        <v>3</v>
      </c>
      <c r="G27" s="20" t="s">
        <v>440</v>
      </c>
      <c r="H27" s="21" t="s">
        <v>300</v>
      </c>
      <c r="I27" s="21" t="s">
        <v>298</v>
      </c>
      <c r="J27" s="20">
        <v>45092</v>
      </c>
      <c r="K27" s="20">
        <v>45291</v>
      </c>
      <c r="L27" s="20" t="s">
        <v>2</v>
      </c>
      <c r="M27" s="20" t="s">
        <v>6</v>
      </c>
      <c r="N27" s="26" t="s">
        <v>303</v>
      </c>
      <c r="O27" s="81">
        <v>314576</v>
      </c>
      <c r="P27" s="21" t="s">
        <v>298</v>
      </c>
      <c r="Q27" s="24" t="s">
        <v>0</v>
      </c>
      <c r="R27" s="24" t="s">
        <v>425</v>
      </c>
      <c r="S27" s="92" t="s">
        <v>299</v>
      </c>
      <c r="T27" s="81">
        <v>270076</v>
      </c>
      <c r="U27" s="81">
        <v>0</v>
      </c>
      <c r="V27" s="81">
        <v>22250</v>
      </c>
      <c r="W27" s="81">
        <v>22250</v>
      </c>
      <c r="X27" s="25">
        <f t="shared" si="0"/>
        <v>314576</v>
      </c>
      <c r="Y27" s="25" t="s">
        <v>427</v>
      </c>
    </row>
    <row r="28" spans="1:25" s="93" customFormat="1" ht="170.1" customHeight="1" x14ac:dyDescent="0.3">
      <c r="A28" s="28" t="s">
        <v>5</v>
      </c>
      <c r="B28" s="28" t="s">
        <v>12</v>
      </c>
      <c r="C28" s="27" t="s">
        <v>13</v>
      </c>
      <c r="D28" s="28" t="s">
        <v>12</v>
      </c>
      <c r="E28" s="28" t="s">
        <v>4</v>
      </c>
      <c r="F28" s="28" t="s">
        <v>3</v>
      </c>
      <c r="G28" s="28" t="s">
        <v>429</v>
      </c>
      <c r="H28" s="28" t="s">
        <v>111</v>
      </c>
      <c r="I28" s="28" t="s">
        <v>112</v>
      </c>
      <c r="J28" s="27">
        <v>45092</v>
      </c>
      <c r="K28" s="27">
        <v>45291</v>
      </c>
      <c r="L28" s="28" t="s">
        <v>2</v>
      </c>
      <c r="M28" s="28" t="s">
        <v>1</v>
      </c>
      <c r="N28" s="29" t="s">
        <v>117</v>
      </c>
      <c r="O28" s="104">
        <v>6500</v>
      </c>
      <c r="P28" s="105" t="s">
        <v>10</v>
      </c>
      <c r="Q28" s="106" t="s">
        <v>0</v>
      </c>
      <c r="R28" s="106" t="s">
        <v>425</v>
      </c>
      <c r="S28" s="106" t="s">
        <v>120</v>
      </c>
      <c r="T28" s="104">
        <f>-U28-U28</f>
        <v>0</v>
      </c>
      <c r="U28" s="104">
        <v>0</v>
      </c>
      <c r="V28" s="104">
        <v>3250</v>
      </c>
      <c r="W28" s="104">
        <v>3250</v>
      </c>
      <c r="X28" s="104">
        <f t="shared" si="0"/>
        <v>6500</v>
      </c>
      <c r="Y28" s="104" t="s">
        <v>427</v>
      </c>
    </row>
    <row r="29" spans="1:25" s="93" customFormat="1" ht="170.1" customHeight="1" x14ac:dyDescent="0.3">
      <c r="A29" s="28" t="s">
        <v>5</v>
      </c>
      <c r="B29" s="28" t="s">
        <v>12</v>
      </c>
      <c r="C29" s="27" t="s">
        <v>13</v>
      </c>
      <c r="D29" s="28" t="s">
        <v>12</v>
      </c>
      <c r="E29" s="28" t="s">
        <v>4</v>
      </c>
      <c r="F29" s="28" t="s">
        <v>3</v>
      </c>
      <c r="G29" s="28" t="s">
        <v>429</v>
      </c>
      <c r="H29" s="28" t="s">
        <v>111</v>
      </c>
      <c r="I29" s="28" t="s">
        <v>113</v>
      </c>
      <c r="J29" s="27">
        <v>45092</v>
      </c>
      <c r="K29" s="27">
        <v>45291</v>
      </c>
      <c r="L29" s="28" t="s">
        <v>2</v>
      </c>
      <c r="M29" s="28" t="s">
        <v>1</v>
      </c>
      <c r="N29" s="30" t="s">
        <v>117</v>
      </c>
      <c r="O29" s="104">
        <v>945</v>
      </c>
      <c r="P29" s="28" t="s">
        <v>10</v>
      </c>
      <c r="Q29" s="106" t="s">
        <v>0</v>
      </c>
      <c r="R29" s="106" t="s">
        <v>425</v>
      </c>
      <c r="S29" s="106" t="s">
        <v>120</v>
      </c>
      <c r="T29" s="104">
        <v>945</v>
      </c>
      <c r="U29" s="104">
        <v>0</v>
      </c>
      <c r="V29" s="104">
        <v>0</v>
      </c>
      <c r="W29" s="104">
        <v>0</v>
      </c>
      <c r="X29" s="104">
        <f t="shared" si="0"/>
        <v>945</v>
      </c>
      <c r="Y29" s="104" t="s">
        <v>427</v>
      </c>
    </row>
    <row r="30" spans="1:25" s="93" customFormat="1" ht="170.1" customHeight="1" x14ac:dyDescent="0.3">
      <c r="A30" s="28" t="s">
        <v>5</v>
      </c>
      <c r="B30" s="28" t="s">
        <v>12</v>
      </c>
      <c r="C30" s="27" t="s">
        <v>13</v>
      </c>
      <c r="D30" s="28" t="s">
        <v>12</v>
      </c>
      <c r="E30" s="28" t="s">
        <v>4</v>
      </c>
      <c r="F30" s="28" t="s">
        <v>3</v>
      </c>
      <c r="G30" s="28" t="s">
        <v>429</v>
      </c>
      <c r="H30" s="28" t="s">
        <v>111</v>
      </c>
      <c r="I30" s="28" t="s">
        <v>114</v>
      </c>
      <c r="J30" s="27">
        <v>45092</v>
      </c>
      <c r="K30" s="27">
        <v>45291</v>
      </c>
      <c r="L30" s="28" t="s">
        <v>2</v>
      </c>
      <c r="M30" s="28" t="s">
        <v>6</v>
      </c>
      <c r="N30" s="30" t="s">
        <v>118</v>
      </c>
      <c r="O30" s="104">
        <v>155277.76000000001</v>
      </c>
      <c r="P30" s="28" t="s">
        <v>309</v>
      </c>
      <c r="Q30" s="106" t="s">
        <v>0</v>
      </c>
      <c r="R30" s="106" t="s">
        <v>425</v>
      </c>
      <c r="S30" s="106" t="s">
        <v>120</v>
      </c>
      <c r="T30" s="104">
        <v>139181.26999999999</v>
      </c>
      <c r="U30" s="104">
        <v>0</v>
      </c>
      <c r="V30" s="104">
        <v>8048.24</v>
      </c>
      <c r="W30" s="104">
        <v>8048.25</v>
      </c>
      <c r="X30" s="104">
        <f t="shared" si="0"/>
        <v>155277.75999999998</v>
      </c>
      <c r="Y30" s="104" t="s">
        <v>427</v>
      </c>
    </row>
    <row r="31" spans="1:25" s="93" customFormat="1" ht="170.1" customHeight="1" x14ac:dyDescent="0.3">
      <c r="A31" s="28" t="s">
        <v>5</v>
      </c>
      <c r="B31" s="28" t="s">
        <v>12</v>
      </c>
      <c r="C31" s="27" t="s">
        <v>13</v>
      </c>
      <c r="D31" s="28" t="s">
        <v>12</v>
      </c>
      <c r="E31" s="28" t="s">
        <v>4</v>
      </c>
      <c r="F31" s="28" t="s">
        <v>3</v>
      </c>
      <c r="G31" s="28" t="s">
        <v>429</v>
      </c>
      <c r="H31" s="28" t="s">
        <v>111</v>
      </c>
      <c r="I31" s="28" t="s">
        <v>115</v>
      </c>
      <c r="J31" s="27">
        <v>45092</v>
      </c>
      <c r="K31" s="27">
        <v>45291</v>
      </c>
      <c r="L31" s="28" t="s">
        <v>2</v>
      </c>
      <c r="M31" s="28" t="s">
        <v>6</v>
      </c>
      <c r="N31" s="30" t="s">
        <v>119</v>
      </c>
      <c r="O31" s="104">
        <v>375314.08</v>
      </c>
      <c r="P31" s="28" t="s">
        <v>310</v>
      </c>
      <c r="Q31" s="106" t="s">
        <v>0</v>
      </c>
      <c r="R31" s="106" t="s">
        <v>425</v>
      </c>
      <c r="S31" s="106" t="s">
        <v>120</v>
      </c>
      <c r="T31" s="104">
        <v>154585.68</v>
      </c>
      <c r="U31" s="104">
        <v>0</v>
      </c>
      <c r="V31" s="104">
        <v>110364.2</v>
      </c>
      <c r="W31" s="104">
        <v>110364.2</v>
      </c>
      <c r="X31" s="104">
        <f t="shared" si="0"/>
        <v>375314.08</v>
      </c>
      <c r="Y31" s="104" t="s">
        <v>427</v>
      </c>
    </row>
    <row r="32" spans="1:25" s="93" customFormat="1" ht="170.1" customHeight="1" x14ac:dyDescent="0.3">
      <c r="A32" s="28" t="s">
        <v>5</v>
      </c>
      <c r="B32" s="28" t="s">
        <v>12</v>
      </c>
      <c r="C32" s="27" t="s">
        <v>13</v>
      </c>
      <c r="D32" s="28" t="s">
        <v>12</v>
      </c>
      <c r="E32" s="28" t="s">
        <v>4</v>
      </c>
      <c r="F32" s="28" t="s">
        <v>3</v>
      </c>
      <c r="G32" s="28" t="s">
        <v>429</v>
      </c>
      <c r="H32" s="28" t="s">
        <v>111</v>
      </c>
      <c r="I32" s="28" t="s">
        <v>116</v>
      </c>
      <c r="J32" s="27">
        <v>45092</v>
      </c>
      <c r="K32" s="27">
        <v>45291</v>
      </c>
      <c r="L32" s="28" t="s">
        <v>2</v>
      </c>
      <c r="M32" s="28" t="s">
        <v>1</v>
      </c>
      <c r="N32" s="107">
        <v>330730204000</v>
      </c>
      <c r="O32" s="104">
        <v>0</v>
      </c>
      <c r="P32" s="28" t="s">
        <v>311</v>
      </c>
      <c r="Q32" s="106" t="s">
        <v>0</v>
      </c>
      <c r="R32" s="106" t="s">
        <v>425</v>
      </c>
      <c r="S32" s="106" t="s">
        <v>120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 t="s">
        <v>427</v>
      </c>
    </row>
    <row r="33" spans="1:25" s="93" customFormat="1" ht="170.1" customHeight="1" x14ac:dyDescent="0.3">
      <c r="A33" s="31" t="s">
        <v>5</v>
      </c>
      <c r="B33" s="31" t="s">
        <v>12</v>
      </c>
      <c r="C33" s="31" t="s">
        <v>13</v>
      </c>
      <c r="D33" s="31" t="s">
        <v>12</v>
      </c>
      <c r="E33" s="31" t="s">
        <v>4</v>
      </c>
      <c r="F33" s="31" t="s">
        <v>3</v>
      </c>
      <c r="G33" s="31" t="s">
        <v>437</v>
      </c>
      <c r="H33" s="31" t="s">
        <v>105</v>
      </c>
      <c r="I33" s="31" t="s">
        <v>103</v>
      </c>
      <c r="J33" s="32">
        <v>45092</v>
      </c>
      <c r="K33" s="32">
        <v>45291</v>
      </c>
      <c r="L33" s="31" t="s">
        <v>2</v>
      </c>
      <c r="M33" s="31" t="s">
        <v>6</v>
      </c>
      <c r="N33" s="82">
        <v>140730207000</v>
      </c>
      <c r="O33" s="108">
        <v>99294.48</v>
      </c>
      <c r="P33" s="31" t="s">
        <v>305</v>
      </c>
      <c r="Q33" s="109" t="s">
        <v>0</v>
      </c>
      <c r="R33" s="109" t="s">
        <v>425</v>
      </c>
      <c r="S33" s="109" t="s">
        <v>102</v>
      </c>
      <c r="T33" s="108">
        <v>62294.48</v>
      </c>
      <c r="U33" s="108">
        <v>0</v>
      </c>
      <c r="V33" s="108">
        <v>18500</v>
      </c>
      <c r="W33" s="108">
        <v>18500</v>
      </c>
      <c r="X33" s="108">
        <f>+T33+U33+V33+W33</f>
        <v>99294.48000000001</v>
      </c>
      <c r="Y33" s="108" t="s">
        <v>427</v>
      </c>
    </row>
    <row r="34" spans="1:25" s="93" customFormat="1" ht="170.1" customHeight="1" x14ac:dyDescent="0.3">
      <c r="A34" s="31" t="s">
        <v>5</v>
      </c>
      <c r="B34" s="31" t="s">
        <v>12</v>
      </c>
      <c r="C34" s="31" t="s">
        <v>13</v>
      </c>
      <c r="D34" s="31" t="s">
        <v>12</v>
      </c>
      <c r="E34" s="31" t="s">
        <v>4</v>
      </c>
      <c r="F34" s="31" t="s">
        <v>3</v>
      </c>
      <c r="G34" s="31" t="s">
        <v>428</v>
      </c>
      <c r="H34" s="31" t="s">
        <v>105</v>
      </c>
      <c r="I34" s="31" t="s">
        <v>106</v>
      </c>
      <c r="J34" s="32">
        <v>45092</v>
      </c>
      <c r="K34" s="32">
        <v>45291</v>
      </c>
      <c r="L34" s="31" t="s">
        <v>2</v>
      </c>
      <c r="M34" s="31" t="s">
        <v>6</v>
      </c>
      <c r="N34" s="82">
        <v>140530204000</v>
      </c>
      <c r="O34" s="108">
        <v>12134.5</v>
      </c>
      <c r="P34" s="31" t="s">
        <v>10</v>
      </c>
      <c r="Q34" s="109" t="s">
        <v>0</v>
      </c>
      <c r="R34" s="109" t="s">
        <v>425</v>
      </c>
      <c r="S34" s="109" t="s">
        <v>102</v>
      </c>
      <c r="T34" s="108">
        <v>5934.5</v>
      </c>
      <c r="U34" s="108">
        <v>0</v>
      </c>
      <c r="V34" s="108">
        <v>3100</v>
      </c>
      <c r="W34" s="108">
        <v>3100</v>
      </c>
      <c r="X34" s="108">
        <f>+T34+U34+V34+W34</f>
        <v>12134.5</v>
      </c>
      <c r="Y34" s="108" t="s">
        <v>427</v>
      </c>
    </row>
    <row r="35" spans="1:25" s="93" customFormat="1" ht="170.1" customHeight="1" x14ac:dyDescent="0.3">
      <c r="A35" s="31" t="s">
        <v>5</v>
      </c>
      <c r="B35" s="31" t="s">
        <v>12</v>
      </c>
      <c r="C35" s="31" t="s">
        <v>13</v>
      </c>
      <c r="D35" s="31" t="s">
        <v>12</v>
      </c>
      <c r="E35" s="31" t="s">
        <v>4</v>
      </c>
      <c r="F35" s="31" t="s">
        <v>3</v>
      </c>
      <c r="G35" s="31" t="s">
        <v>438</v>
      </c>
      <c r="H35" s="31" t="s">
        <v>105</v>
      </c>
      <c r="I35" s="31" t="s">
        <v>107</v>
      </c>
      <c r="J35" s="32">
        <v>45092</v>
      </c>
      <c r="K35" s="32">
        <v>45291</v>
      </c>
      <c r="L35" s="31" t="s">
        <v>2</v>
      </c>
      <c r="M35" s="31" t="s">
        <v>6</v>
      </c>
      <c r="N35" s="82">
        <v>140730249000</v>
      </c>
      <c r="O35" s="108">
        <v>11174.25</v>
      </c>
      <c r="P35" s="31" t="s">
        <v>306</v>
      </c>
      <c r="Q35" s="109" t="s">
        <v>0</v>
      </c>
      <c r="R35" s="109" t="s">
        <v>425</v>
      </c>
      <c r="S35" s="109" t="s">
        <v>102</v>
      </c>
      <c r="T35" s="108">
        <v>0</v>
      </c>
      <c r="U35" s="108">
        <v>500</v>
      </c>
      <c r="V35" s="108">
        <v>5337.12</v>
      </c>
      <c r="W35" s="108">
        <v>5337.13</v>
      </c>
      <c r="X35" s="108">
        <f>+T35+U35+V35+W35</f>
        <v>11174.25</v>
      </c>
      <c r="Y35" s="108" t="s">
        <v>427</v>
      </c>
    </row>
    <row r="36" spans="1:25" s="93" customFormat="1" ht="170.1" customHeight="1" x14ac:dyDescent="0.3">
      <c r="A36" s="31" t="s">
        <v>5</v>
      </c>
      <c r="B36" s="31" t="s">
        <v>12</v>
      </c>
      <c r="C36" s="31" t="s">
        <v>13</v>
      </c>
      <c r="D36" s="31" t="s">
        <v>12</v>
      </c>
      <c r="E36" s="31" t="s">
        <v>4</v>
      </c>
      <c r="F36" s="31" t="s">
        <v>3</v>
      </c>
      <c r="G36" s="31" t="s">
        <v>439</v>
      </c>
      <c r="H36" s="31" t="s">
        <v>105</v>
      </c>
      <c r="I36" s="31" t="s">
        <v>108</v>
      </c>
      <c r="J36" s="32">
        <v>45092</v>
      </c>
      <c r="K36" s="32">
        <v>45291</v>
      </c>
      <c r="L36" s="31" t="s">
        <v>2</v>
      </c>
      <c r="M36" s="31" t="s">
        <v>1</v>
      </c>
      <c r="N36" s="82">
        <v>140840107000</v>
      </c>
      <c r="O36" s="108">
        <v>3000</v>
      </c>
      <c r="P36" s="31" t="s">
        <v>104</v>
      </c>
      <c r="Q36" s="109" t="s">
        <v>0</v>
      </c>
      <c r="R36" s="109" t="s">
        <v>425</v>
      </c>
      <c r="S36" s="109" t="s">
        <v>102</v>
      </c>
      <c r="T36" s="108">
        <v>0</v>
      </c>
      <c r="U36" s="108">
        <v>0</v>
      </c>
      <c r="V36" s="108">
        <v>1500</v>
      </c>
      <c r="W36" s="108">
        <v>1500</v>
      </c>
      <c r="X36" s="108">
        <f>+T36+U36+V36+W36</f>
        <v>3000</v>
      </c>
      <c r="Y36" s="108" t="s">
        <v>427</v>
      </c>
    </row>
    <row r="37" spans="1:25" s="93" customFormat="1" ht="170.1" customHeight="1" x14ac:dyDescent="0.3">
      <c r="A37" s="31" t="s">
        <v>5</v>
      </c>
      <c r="B37" s="31" t="s">
        <v>12</v>
      </c>
      <c r="C37" s="31" t="s">
        <v>13</v>
      </c>
      <c r="D37" s="31" t="s">
        <v>12</v>
      </c>
      <c r="E37" s="31" t="s">
        <v>4</v>
      </c>
      <c r="F37" s="31" t="s">
        <v>3</v>
      </c>
      <c r="G37" s="31" t="s">
        <v>428</v>
      </c>
      <c r="H37" s="31" t="s">
        <v>105</v>
      </c>
      <c r="I37" s="31" t="s">
        <v>109</v>
      </c>
      <c r="J37" s="32">
        <v>45092</v>
      </c>
      <c r="K37" s="32">
        <v>45291</v>
      </c>
      <c r="L37" s="31" t="s">
        <v>2</v>
      </c>
      <c r="M37" s="31" t="s">
        <v>6</v>
      </c>
      <c r="N37" s="82">
        <v>140530207000</v>
      </c>
      <c r="O37" s="108">
        <v>0</v>
      </c>
      <c r="P37" s="32" t="s">
        <v>307</v>
      </c>
      <c r="Q37" s="109" t="s">
        <v>0</v>
      </c>
      <c r="R37" s="109" t="s">
        <v>425</v>
      </c>
      <c r="S37" s="109" t="s">
        <v>102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 t="s">
        <v>427</v>
      </c>
    </row>
    <row r="38" spans="1:25" s="93" customFormat="1" ht="170.1" customHeight="1" x14ac:dyDescent="0.3">
      <c r="A38" s="31" t="s">
        <v>5</v>
      </c>
      <c r="B38" s="31" t="s">
        <v>12</v>
      </c>
      <c r="C38" s="31" t="s">
        <v>13</v>
      </c>
      <c r="D38" s="31" t="s">
        <v>12</v>
      </c>
      <c r="E38" s="31" t="s">
        <v>4</v>
      </c>
      <c r="F38" s="31" t="s">
        <v>3</v>
      </c>
      <c r="G38" s="31" t="s">
        <v>438</v>
      </c>
      <c r="H38" s="31" t="s">
        <v>105</v>
      </c>
      <c r="I38" s="31" t="s">
        <v>110</v>
      </c>
      <c r="J38" s="32">
        <v>45092</v>
      </c>
      <c r="K38" s="32">
        <v>45291</v>
      </c>
      <c r="L38" s="31" t="s">
        <v>2</v>
      </c>
      <c r="M38" s="31" t="s">
        <v>6</v>
      </c>
      <c r="N38" s="82">
        <v>140730222000</v>
      </c>
      <c r="O38" s="108">
        <v>8700</v>
      </c>
      <c r="P38" s="110" t="s">
        <v>308</v>
      </c>
      <c r="Q38" s="109" t="s">
        <v>0</v>
      </c>
      <c r="R38" s="109" t="s">
        <v>425</v>
      </c>
      <c r="S38" s="109" t="s">
        <v>102</v>
      </c>
      <c r="T38" s="108">
        <v>0</v>
      </c>
      <c r="U38" s="108">
        <v>6700</v>
      </c>
      <c r="V38" s="108">
        <v>1000</v>
      </c>
      <c r="W38" s="108">
        <v>1000</v>
      </c>
      <c r="X38" s="108">
        <f>+T38+U38+V38+W38</f>
        <v>8700</v>
      </c>
      <c r="Y38" s="108" t="s">
        <v>427</v>
      </c>
    </row>
    <row r="39" spans="1:25" s="93" customFormat="1" ht="170.1" customHeight="1" x14ac:dyDescent="0.3">
      <c r="A39" s="33" t="s">
        <v>5</v>
      </c>
      <c r="B39" s="33" t="s">
        <v>101</v>
      </c>
      <c r="C39" s="33" t="s">
        <v>121</v>
      </c>
      <c r="D39" s="33" t="s">
        <v>122</v>
      </c>
      <c r="E39" s="33" t="s">
        <v>4</v>
      </c>
      <c r="F39" s="33" t="s">
        <v>3</v>
      </c>
      <c r="G39" s="33" t="s">
        <v>430</v>
      </c>
      <c r="H39" s="33" t="s">
        <v>123</v>
      </c>
      <c r="I39" s="123" t="s">
        <v>146</v>
      </c>
      <c r="J39" s="33">
        <v>45092</v>
      </c>
      <c r="K39" s="33">
        <v>45291</v>
      </c>
      <c r="L39" s="33" t="s">
        <v>2</v>
      </c>
      <c r="M39" s="33" t="s">
        <v>6</v>
      </c>
      <c r="N39" s="34" t="s">
        <v>125</v>
      </c>
      <c r="O39" s="35">
        <v>53401.04</v>
      </c>
      <c r="P39" s="111" t="s">
        <v>8</v>
      </c>
      <c r="Q39" s="83" t="s">
        <v>0</v>
      </c>
      <c r="R39" s="83" t="s">
        <v>425</v>
      </c>
      <c r="S39" s="83" t="s">
        <v>126</v>
      </c>
      <c r="T39" s="35">
        <v>23046.95</v>
      </c>
      <c r="U39" s="35"/>
      <c r="V39" s="35">
        <v>15177.04</v>
      </c>
      <c r="W39" s="35">
        <v>15177.05</v>
      </c>
      <c r="X39" s="84">
        <f>+T39+V39+W39</f>
        <v>53401.040000000008</v>
      </c>
      <c r="Y39" s="84" t="s">
        <v>427</v>
      </c>
    </row>
    <row r="40" spans="1:25" s="93" customFormat="1" ht="170.1" customHeight="1" x14ac:dyDescent="0.3">
      <c r="A40" s="33" t="s">
        <v>5</v>
      </c>
      <c r="B40" s="33" t="s">
        <v>101</v>
      </c>
      <c r="C40" s="33" t="s">
        <v>121</v>
      </c>
      <c r="D40" s="33" t="s">
        <v>122</v>
      </c>
      <c r="E40" s="33" t="s">
        <v>4</v>
      </c>
      <c r="F40" s="33" t="s">
        <v>3</v>
      </c>
      <c r="G40" s="33" t="s">
        <v>430</v>
      </c>
      <c r="H40" s="33" t="s">
        <v>123</v>
      </c>
      <c r="I40" s="124"/>
      <c r="J40" s="33">
        <v>45092</v>
      </c>
      <c r="K40" s="33">
        <v>45291</v>
      </c>
      <c r="L40" s="33" t="s">
        <v>2</v>
      </c>
      <c r="M40" s="33" t="s">
        <v>6</v>
      </c>
      <c r="N40" s="34" t="s">
        <v>125</v>
      </c>
      <c r="O40" s="35">
        <v>0</v>
      </c>
      <c r="P40" s="112" t="s">
        <v>8</v>
      </c>
      <c r="Q40" s="83" t="s">
        <v>0</v>
      </c>
      <c r="R40" s="83" t="s">
        <v>425</v>
      </c>
      <c r="S40" s="83" t="s">
        <v>126</v>
      </c>
      <c r="T40" s="35">
        <v>0</v>
      </c>
      <c r="U40" s="35">
        <v>0</v>
      </c>
      <c r="V40" s="35">
        <v>0</v>
      </c>
      <c r="W40" s="35">
        <v>0</v>
      </c>
      <c r="X40" s="85">
        <v>0</v>
      </c>
      <c r="Y40" s="85" t="s">
        <v>427</v>
      </c>
    </row>
    <row r="41" spans="1:25" s="93" customFormat="1" ht="170.1" customHeight="1" x14ac:dyDescent="0.3">
      <c r="A41" s="33" t="s">
        <v>5</v>
      </c>
      <c r="B41" s="33" t="s">
        <v>101</v>
      </c>
      <c r="C41" s="33" t="s">
        <v>121</v>
      </c>
      <c r="D41" s="33" t="s">
        <v>122</v>
      </c>
      <c r="E41" s="33" t="s">
        <v>4</v>
      </c>
      <c r="F41" s="33" t="s">
        <v>3</v>
      </c>
      <c r="G41" s="33" t="s">
        <v>430</v>
      </c>
      <c r="H41" s="33" t="s">
        <v>123</v>
      </c>
      <c r="I41" s="125"/>
      <c r="J41" s="33">
        <v>45092</v>
      </c>
      <c r="K41" s="33">
        <v>45291</v>
      </c>
      <c r="L41" s="33" t="s">
        <v>2</v>
      </c>
      <c r="M41" s="33" t="s">
        <v>6</v>
      </c>
      <c r="N41" s="34" t="s">
        <v>125</v>
      </c>
      <c r="O41" s="35">
        <v>0</v>
      </c>
      <c r="P41" s="112" t="s">
        <v>8</v>
      </c>
      <c r="Q41" s="83" t="s">
        <v>0</v>
      </c>
      <c r="R41" s="83" t="s">
        <v>425</v>
      </c>
      <c r="S41" s="83" t="s">
        <v>126</v>
      </c>
      <c r="T41" s="35">
        <v>0</v>
      </c>
      <c r="U41" s="35">
        <v>0</v>
      </c>
      <c r="V41" s="35">
        <v>0</v>
      </c>
      <c r="W41" s="35">
        <v>0</v>
      </c>
      <c r="X41" s="85">
        <v>0</v>
      </c>
      <c r="Y41" s="85" t="s">
        <v>427</v>
      </c>
    </row>
    <row r="42" spans="1:25" s="93" customFormat="1" ht="170.1" customHeight="1" x14ac:dyDescent="0.3">
      <c r="A42" s="33" t="s">
        <v>5</v>
      </c>
      <c r="B42" s="33" t="s">
        <v>101</v>
      </c>
      <c r="C42" s="33" t="s">
        <v>121</v>
      </c>
      <c r="D42" s="33" t="s">
        <v>122</v>
      </c>
      <c r="E42" s="33" t="s">
        <v>4</v>
      </c>
      <c r="F42" s="33" t="s">
        <v>3</v>
      </c>
      <c r="G42" s="33" t="s">
        <v>430</v>
      </c>
      <c r="H42" s="33" t="s">
        <v>123</v>
      </c>
      <c r="I42" s="33" t="s">
        <v>127</v>
      </c>
      <c r="J42" s="33">
        <v>45092</v>
      </c>
      <c r="K42" s="33">
        <v>45291</v>
      </c>
      <c r="L42" s="33" t="s">
        <v>2</v>
      </c>
      <c r="M42" s="33" t="s">
        <v>6</v>
      </c>
      <c r="N42" s="34" t="s">
        <v>128</v>
      </c>
      <c r="O42" s="35">
        <v>819.87</v>
      </c>
      <c r="P42" s="83" t="s">
        <v>129</v>
      </c>
      <c r="Q42" s="83" t="s">
        <v>0</v>
      </c>
      <c r="R42" s="83" t="s">
        <v>425</v>
      </c>
      <c r="S42" s="83" t="s">
        <v>126</v>
      </c>
      <c r="T42" s="35">
        <v>26.6</v>
      </c>
      <c r="U42" s="35">
        <v>0</v>
      </c>
      <c r="V42" s="35">
        <v>396.64</v>
      </c>
      <c r="W42" s="35">
        <v>396.63</v>
      </c>
      <c r="X42" s="85">
        <f>T42+U42+V42+W42</f>
        <v>819.87</v>
      </c>
      <c r="Y42" s="85" t="s">
        <v>427</v>
      </c>
    </row>
    <row r="43" spans="1:25" s="93" customFormat="1" ht="170.1" customHeight="1" x14ac:dyDescent="0.3">
      <c r="A43" s="33" t="s">
        <v>5</v>
      </c>
      <c r="B43" s="33" t="s">
        <v>101</v>
      </c>
      <c r="C43" s="33" t="s">
        <v>121</v>
      </c>
      <c r="D43" s="33" t="s">
        <v>122</v>
      </c>
      <c r="E43" s="33" t="s">
        <v>4</v>
      </c>
      <c r="F43" s="33" t="s">
        <v>3</v>
      </c>
      <c r="G43" s="33" t="s">
        <v>430</v>
      </c>
      <c r="H43" s="33" t="s">
        <v>123</v>
      </c>
      <c r="I43" s="33" t="s">
        <v>130</v>
      </c>
      <c r="J43" s="33">
        <v>45092</v>
      </c>
      <c r="K43" s="33">
        <v>45291</v>
      </c>
      <c r="L43" s="33" t="s">
        <v>2</v>
      </c>
      <c r="M43" s="33" t="s">
        <v>1</v>
      </c>
      <c r="N43" s="34" t="s">
        <v>131</v>
      </c>
      <c r="O43" s="35">
        <v>10236.02</v>
      </c>
      <c r="P43" s="83" t="s">
        <v>132</v>
      </c>
      <c r="Q43" s="83" t="s">
        <v>0</v>
      </c>
      <c r="R43" s="83" t="s">
        <v>425</v>
      </c>
      <c r="S43" s="83" t="s">
        <v>126</v>
      </c>
      <c r="T43" s="35">
        <v>2375.64</v>
      </c>
      <c r="U43" s="35">
        <v>0</v>
      </c>
      <c r="V43" s="35">
        <v>3930.19</v>
      </c>
      <c r="W43" s="35">
        <v>3930.19</v>
      </c>
      <c r="X43" s="85">
        <f t="shared" ref="X43:X49" si="1">T43+U43+V43+W43</f>
        <v>10236.02</v>
      </c>
      <c r="Y43" s="85" t="s">
        <v>427</v>
      </c>
    </row>
    <row r="44" spans="1:25" s="93" customFormat="1" ht="170.1" customHeight="1" x14ac:dyDescent="0.3">
      <c r="A44" s="33" t="s">
        <v>5</v>
      </c>
      <c r="B44" s="33" t="s">
        <v>101</v>
      </c>
      <c r="C44" s="33" t="s">
        <v>121</v>
      </c>
      <c r="D44" s="33" t="s">
        <v>122</v>
      </c>
      <c r="E44" s="33" t="s">
        <v>4</v>
      </c>
      <c r="F44" s="33" t="s">
        <v>3</v>
      </c>
      <c r="G44" s="33" t="s">
        <v>430</v>
      </c>
      <c r="H44" s="33" t="s">
        <v>123</v>
      </c>
      <c r="I44" s="33" t="s">
        <v>133</v>
      </c>
      <c r="J44" s="33">
        <v>45092</v>
      </c>
      <c r="K44" s="33">
        <v>45291</v>
      </c>
      <c r="L44" s="33" t="s">
        <v>2</v>
      </c>
      <c r="M44" s="33" t="s">
        <v>1</v>
      </c>
      <c r="N44" s="34" t="s">
        <v>134</v>
      </c>
      <c r="O44" s="35">
        <v>5000</v>
      </c>
      <c r="P44" s="83" t="s">
        <v>7</v>
      </c>
      <c r="Q44" s="83" t="s">
        <v>0</v>
      </c>
      <c r="R44" s="83" t="s">
        <v>425</v>
      </c>
      <c r="S44" s="83" t="s">
        <v>126</v>
      </c>
      <c r="T44" s="35">
        <v>0</v>
      </c>
      <c r="U44" s="35">
        <v>0</v>
      </c>
      <c r="V44" s="35">
        <v>2500</v>
      </c>
      <c r="W44" s="35">
        <v>2500</v>
      </c>
      <c r="X44" s="85">
        <f t="shared" si="1"/>
        <v>5000</v>
      </c>
      <c r="Y44" s="85" t="s">
        <v>427</v>
      </c>
    </row>
    <row r="45" spans="1:25" s="93" customFormat="1" ht="170.1" customHeight="1" x14ac:dyDescent="0.3">
      <c r="A45" s="33" t="s">
        <v>5</v>
      </c>
      <c r="B45" s="33" t="s">
        <v>101</v>
      </c>
      <c r="C45" s="33" t="s">
        <v>121</v>
      </c>
      <c r="D45" s="33" t="s">
        <v>122</v>
      </c>
      <c r="E45" s="33" t="s">
        <v>4</v>
      </c>
      <c r="F45" s="33" t="s">
        <v>3</v>
      </c>
      <c r="G45" s="33" t="s">
        <v>430</v>
      </c>
      <c r="H45" s="33" t="s">
        <v>123</v>
      </c>
      <c r="I45" s="33" t="s">
        <v>135</v>
      </c>
      <c r="J45" s="33">
        <v>45092</v>
      </c>
      <c r="K45" s="33">
        <v>45291</v>
      </c>
      <c r="L45" s="33" t="s">
        <v>2</v>
      </c>
      <c r="M45" s="33" t="s">
        <v>6</v>
      </c>
      <c r="N45" s="34" t="s">
        <v>136</v>
      </c>
      <c r="O45" s="35">
        <v>7204.78</v>
      </c>
      <c r="P45" s="83" t="s">
        <v>137</v>
      </c>
      <c r="Q45" s="83" t="s">
        <v>0</v>
      </c>
      <c r="R45" s="83" t="s">
        <v>425</v>
      </c>
      <c r="S45" s="83" t="s">
        <v>126</v>
      </c>
      <c r="T45" s="35">
        <v>1204.78</v>
      </c>
      <c r="U45" s="35">
        <v>0</v>
      </c>
      <c r="V45" s="35">
        <v>3000</v>
      </c>
      <c r="W45" s="35">
        <v>3000</v>
      </c>
      <c r="X45" s="85">
        <f t="shared" si="1"/>
        <v>7204.78</v>
      </c>
      <c r="Y45" s="85" t="s">
        <v>427</v>
      </c>
    </row>
    <row r="46" spans="1:25" s="93" customFormat="1" ht="170.1" customHeight="1" x14ac:dyDescent="0.3">
      <c r="A46" s="33" t="s">
        <v>5</v>
      </c>
      <c r="B46" s="33" t="s">
        <v>101</v>
      </c>
      <c r="C46" s="33" t="s">
        <v>121</v>
      </c>
      <c r="D46" s="33" t="s">
        <v>122</v>
      </c>
      <c r="E46" s="33" t="s">
        <v>4</v>
      </c>
      <c r="F46" s="33" t="s">
        <v>3</v>
      </c>
      <c r="G46" s="33" t="s">
        <v>430</v>
      </c>
      <c r="H46" s="33" t="s">
        <v>123</v>
      </c>
      <c r="I46" s="33" t="s">
        <v>138</v>
      </c>
      <c r="J46" s="33">
        <v>45092</v>
      </c>
      <c r="K46" s="33">
        <v>45291</v>
      </c>
      <c r="L46" s="33" t="s">
        <v>124</v>
      </c>
      <c r="M46" s="33" t="s">
        <v>6</v>
      </c>
      <c r="N46" s="34" t="s">
        <v>139</v>
      </c>
      <c r="O46" s="35">
        <v>0</v>
      </c>
      <c r="P46" s="33" t="s">
        <v>138</v>
      </c>
      <c r="Q46" s="83" t="s">
        <v>0</v>
      </c>
      <c r="R46" s="83" t="s">
        <v>425</v>
      </c>
      <c r="S46" s="83" t="s">
        <v>126</v>
      </c>
      <c r="T46" s="35">
        <v>0</v>
      </c>
      <c r="U46" s="35">
        <v>0</v>
      </c>
      <c r="V46" s="35">
        <v>0</v>
      </c>
      <c r="W46" s="35">
        <v>0</v>
      </c>
      <c r="X46" s="85">
        <f t="shared" si="1"/>
        <v>0</v>
      </c>
      <c r="Y46" s="85" t="s">
        <v>427</v>
      </c>
    </row>
    <row r="47" spans="1:25" s="93" customFormat="1" ht="170.1" customHeight="1" x14ac:dyDescent="0.3">
      <c r="A47" s="33" t="s">
        <v>5</v>
      </c>
      <c r="B47" s="33" t="s">
        <v>101</v>
      </c>
      <c r="C47" s="33" t="s">
        <v>121</v>
      </c>
      <c r="D47" s="33" t="s">
        <v>122</v>
      </c>
      <c r="E47" s="33" t="s">
        <v>4</v>
      </c>
      <c r="F47" s="33" t="s">
        <v>3</v>
      </c>
      <c r="G47" s="33" t="s">
        <v>430</v>
      </c>
      <c r="H47" s="33" t="s">
        <v>123</v>
      </c>
      <c r="I47" s="33" t="s">
        <v>140</v>
      </c>
      <c r="J47" s="33">
        <v>45092</v>
      </c>
      <c r="K47" s="33">
        <v>45291</v>
      </c>
      <c r="L47" s="33" t="s">
        <v>124</v>
      </c>
      <c r="M47" s="33" t="s">
        <v>1</v>
      </c>
      <c r="N47" s="34" t="s">
        <v>141</v>
      </c>
      <c r="O47" s="35">
        <v>0</v>
      </c>
      <c r="P47" s="33" t="s">
        <v>140</v>
      </c>
      <c r="Q47" s="83" t="s">
        <v>0</v>
      </c>
      <c r="R47" s="83" t="s">
        <v>425</v>
      </c>
      <c r="S47" s="83" t="s">
        <v>126</v>
      </c>
      <c r="T47" s="35">
        <v>0</v>
      </c>
      <c r="U47" s="35">
        <v>0</v>
      </c>
      <c r="V47" s="35">
        <v>0</v>
      </c>
      <c r="W47" s="35">
        <v>0</v>
      </c>
      <c r="X47" s="85">
        <f t="shared" si="1"/>
        <v>0</v>
      </c>
      <c r="Y47" s="85" t="s">
        <v>427</v>
      </c>
    </row>
    <row r="48" spans="1:25" s="93" customFormat="1" ht="170.1" customHeight="1" x14ac:dyDescent="0.3">
      <c r="A48" s="33" t="s">
        <v>5</v>
      </c>
      <c r="B48" s="33" t="s">
        <v>101</v>
      </c>
      <c r="C48" s="33" t="s">
        <v>121</v>
      </c>
      <c r="D48" s="33" t="s">
        <v>122</v>
      </c>
      <c r="E48" s="33" t="s">
        <v>4</v>
      </c>
      <c r="F48" s="33" t="s">
        <v>3</v>
      </c>
      <c r="G48" s="33" t="s">
        <v>430</v>
      </c>
      <c r="H48" s="33" t="s">
        <v>123</v>
      </c>
      <c r="I48" s="33" t="s">
        <v>142</v>
      </c>
      <c r="J48" s="33">
        <v>45092</v>
      </c>
      <c r="K48" s="33">
        <v>45291</v>
      </c>
      <c r="L48" s="33" t="s">
        <v>2</v>
      </c>
      <c r="M48" s="33" t="s">
        <v>1</v>
      </c>
      <c r="N48" s="34" t="s">
        <v>143</v>
      </c>
      <c r="O48" s="35">
        <v>3000</v>
      </c>
      <c r="P48" s="83" t="s">
        <v>104</v>
      </c>
      <c r="Q48" s="83" t="s">
        <v>0</v>
      </c>
      <c r="R48" s="83" t="s">
        <v>425</v>
      </c>
      <c r="S48" s="83" t="s">
        <v>126</v>
      </c>
      <c r="T48" s="35">
        <v>0</v>
      </c>
      <c r="U48" s="35">
        <v>0</v>
      </c>
      <c r="V48" s="35">
        <v>1500</v>
      </c>
      <c r="W48" s="35">
        <v>1500</v>
      </c>
      <c r="X48" s="85">
        <f t="shared" si="1"/>
        <v>3000</v>
      </c>
      <c r="Y48" s="85" t="s">
        <v>427</v>
      </c>
    </row>
    <row r="49" spans="1:25" s="93" customFormat="1" ht="170.1" customHeight="1" x14ac:dyDescent="0.3">
      <c r="A49" s="33" t="s">
        <v>5</v>
      </c>
      <c r="B49" s="33" t="s">
        <v>101</v>
      </c>
      <c r="C49" s="33" t="s">
        <v>121</v>
      </c>
      <c r="D49" s="33" t="s">
        <v>122</v>
      </c>
      <c r="E49" s="33" t="s">
        <v>4</v>
      </c>
      <c r="F49" s="33" t="s">
        <v>3</v>
      </c>
      <c r="G49" s="33" t="s">
        <v>430</v>
      </c>
      <c r="H49" s="33" t="s">
        <v>123</v>
      </c>
      <c r="I49" s="33" t="s">
        <v>144</v>
      </c>
      <c r="J49" s="33">
        <v>45092</v>
      </c>
      <c r="K49" s="33">
        <v>45291</v>
      </c>
      <c r="L49" s="33" t="s">
        <v>2</v>
      </c>
      <c r="M49" s="33" t="s">
        <v>1</v>
      </c>
      <c r="N49" s="34" t="s">
        <v>145</v>
      </c>
      <c r="O49" s="35">
        <v>27700</v>
      </c>
      <c r="P49" s="83" t="s">
        <v>104</v>
      </c>
      <c r="Q49" s="83" t="s">
        <v>0</v>
      </c>
      <c r="R49" s="83" t="s">
        <v>425</v>
      </c>
      <c r="S49" s="83" t="s">
        <v>126</v>
      </c>
      <c r="T49" s="35">
        <v>0</v>
      </c>
      <c r="U49" s="35">
        <v>0</v>
      </c>
      <c r="V49" s="35">
        <v>13850</v>
      </c>
      <c r="W49" s="35">
        <v>13850</v>
      </c>
      <c r="X49" s="85">
        <f t="shared" si="1"/>
        <v>27700</v>
      </c>
      <c r="Y49" s="85" t="s">
        <v>427</v>
      </c>
    </row>
    <row r="50" spans="1:25" s="93" customFormat="1" ht="170.1" customHeight="1" x14ac:dyDescent="0.3">
      <c r="A50" s="36" t="s">
        <v>147</v>
      </c>
      <c r="B50" s="36" t="s">
        <v>148</v>
      </c>
      <c r="C50" s="36" t="s">
        <v>149</v>
      </c>
      <c r="D50" s="36" t="s">
        <v>283</v>
      </c>
      <c r="E50" s="36" t="s">
        <v>4</v>
      </c>
      <c r="F50" s="36" t="s">
        <v>3</v>
      </c>
      <c r="G50" s="36" t="s">
        <v>431</v>
      </c>
      <c r="H50" s="36" t="s">
        <v>150</v>
      </c>
      <c r="I50" s="113" t="s">
        <v>151</v>
      </c>
      <c r="J50" s="37">
        <v>45092</v>
      </c>
      <c r="K50" s="37">
        <v>45291</v>
      </c>
      <c r="L50" s="37" t="s">
        <v>124</v>
      </c>
      <c r="M50" s="38" t="s">
        <v>6</v>
      </c>
      <c r="N50" s="39">
        <v>110530105002</v>
      </c>
      <c r="O50" s="94">
        <v>0</v>
      </c>
      <c r="P50" s="114" t="s">
        <v>151</v>
      </c>
      <c r="Q50" s="40" t="s">
        <v>0</v>
      </c>
      <c r="R50" s="40" t="s">
        <v>425</v>
      </c>
      <c r="S50" s="40" t="s">
        <v>152</v>
      </c>
      <c r="T50" s="43">
        <f ca="1">T50:W102</f>
        <v>0</v>
      </c>
      <c r="U50" s="43">
        <v>0</v>
      </c>
      <c r="V50" s="43">
        <v>0</v>
      </c>
      <c r="W50" s="43">
        <v>0</v>
      </c>
      <c r="X50" s="41">
        <f ca="1">+T50+U50+V50+W50</f>
        <v>0</v>
      </c>
      <c r="Y50" s="41" t="s">
        <v>427</v>
      </c>
    </row>
    <row r="51" spans="1:25" s="93" customFormat="1" ht="170.1" customHeight="1" x14ac:dyDescent="0.3">
      <c r="A51" s="36" t="s">
        <v>147</v>
      </c>
      <c r="B51" s="36" t="s">
        <v>148</v>
      </c>
      <c r="C51" s="36" t="s">
        <v>149</v>
      </c>
      <c r="D51" s="36" t="s">
        <v>283</v>
      </c>
      <c r="E51" s="36" t="s">
        <v>4</v>
      </c>
      <c r="F51" s="36" t="s">
        <v>3</v>
      </c>
      <c r="G51" s="36" t="s">
        <v>431</v>
      </c>
      <c r="H51" s="36" t="s">
        <v>150</v>
      </c>
      <c r="I51" s="95" t="s">
        <v>153</v>
      </c>
      <c r="J51" s="37">
        <v>45092</v>
      </c>
      <c r="K51" s="37">
        <v>45291</v>
      </c>
      <c r="L51" s="38" t="s">
        <v>2</v>
      </c>
      <c r="M51" s="38" t="s">
        <v>6</v>
      </c>
      <c r="N51" s="39" t="s">
        <v>154</v>
      </c>
      <c r="O51" s="42">
        <v>24500</v>
      </c>
      <c r="P51" s="40" t="s">
        <v>155</v>
      </c>
      <c r="Q51" s="40" t="s">
        <v>0</v>
      </c>
      <c r="R51" s="40" t="s">
        <v>425</v>
      </c>
      <c r="S51" s="40" t="s">
        <v>152</v>
      </c>
      <c r="T51" s="43">
        <v>24500</v>
      </c>
      <c r="U51" s="43">
        <v>0</v>
      </c>
      <c r="V51" s="43">
        <v>0</v>
      </c>
      <c r="W51" s="43">
        <v>0</v>
      </c>
      <c r="X51" s="41">
        <f>+T51+U51+V51+W51</f>
        <v>24500</v>
      </c>
      <c r="Y51" s="41" t="s">
        <v>427</v>
      </c>
    </row>
    <row r="52" spans="1:25" s="93" customFormat="1" ht="170.1" customHeight="1" x14ac:dyDescent="0.3">
      <c r="A52" s="36" t="s">
        <v>147</v>
      </c>
      <c r="B52" s="36" t="s">
        <v>148</v>
      </c>
      <c r="C52" s="36" t="s">
        <v>149</v>
      </c>
      <c r="D52" s="36" t="s">
        <v>283</v>
      </c>
      <c r="E52" s="36" t="s">
        <v>4</v>
      </c>
      <c r="F52" s="36" t="s">
        <v>3</v>
      </c>
      <c r="G52" s="36" t="s">
        <v>431</v>
      </c>
      <c r="H52" s="36" t="s">
        <v>150</v>
      </c>
      <c r="I52" s="96" t="s">
        <v>156</v>
      </c>
      <c r="J52" s="37">
        <v>45092</v>
      </c>
      <c r="K52" s="37">
        <v>45291</v>
      </c>
      <c r="L52" s="36" t="s">
        <v>2</v>
      </c>
      <c r="M52" s="36" t="s">
        <v>6</v>
      </c>
      <c r="N52" s="39" t="s">
        <v>157</v>
      </c>
      <c r="O52" s="43">
        <v>1700</v>
      </c>
      <c r="P52" s="44" t="s">
        <v>158</v>
      </c>
      <c r="Q52" s="44" t="s">
        <v>0</v>
      </c>
      <c r="R52" s="40" t="s">
        <v>425</v>
      </c>
      <c r="S52" s="44" t="s">
        <v>152</v>
      </c>
      <c r="T52" s="43">
        <v>1700</v>
      </c>
      <c r="U52" s="43">
        <v>0</v>
      </c>
      <c r="V52" s="43">
        <v>0</v>
      </c>
      <c r="W52" s="43">
        <v>0</v>
      </c>
      <c r="X52" s="41">
        <f t="shared" ref="X52:X55" si="2">+T52+U52+V52+W52</f>
        <v>1700</v>
      </c>
      <c r="Y52" s="41" t="s">
        <v>427</v>
      </c>
    </row>
    <row r="53" spans="1:25" s="93" customFormat="1" ht="170.1" customHeight="1" x14ac:dyDescent="0.3">
      <c r="A53" s="36" t="s">
        <v>147</v>
      </c>
      <c r="B53" s="36" t="s">
        <v>148</v>
      </c>
      <c r="C53" s="36" t="s">
        <v>149</v>
      </c>
      <c r="D53" s="36" t="s">
        <v>283</v>
      </c>
      <c r="E53" s="36" t="s">
        <v>4</v>
      </c>
      <c r="F53" s="36" t="s">
        <v>3</v>
      </c>
      <c r="G53" s="36" t="s">
        <v>431</v>
      </c>
      <c r="H53" s="36" t="s">
        <v>150</v>
      </c>
      <c r="I53" s="96" t="s">
        <v>159</v>
      </c>
      <c r="J53" s="37">
        <v>45092</v>
      </c>
      <c r="K53" s="37">
        <v>45291</v>
      </c>
      <c r="L53" s="36" t="s">
        <v>2</v>
      </c>
      <c r="M53" s="36" t="s">
        <v>6</v>
      </c>
      <c r="N53" s="39" t="s">
        <v>160</v>
      </c>
      <c r="O53" s="43">
        <v>2400</v>
      </c>
      <c r="P53" s="36" t="s">
        <v>8</v>
      </c>
      <c r="Q53" s="44" t="s">
        <v>0</v>
      </c>
      <c r="R53" s="40" t="s">
        <v>425</v>
      </c>
      <c r="S53" s="44" t="s">
        <v>152</v>
      </c>
      <c r="T53" s="43">
        <v>2400</v>
      </c>
      <c r="U53" s="43">
        <v>0</v>
      </c>
      <c r="V53" s="43">
        <v>0</v>
      </c>
      <c r="W53" s="43">
        <v>0</v>
      </c>
      <c r="X53" s="41">
        <f t="shared" si="2"/>
        <v>2400</v>
      </c>
      <c r="Y53" s="41" t="s">
        <v>427</v>
      </c>
    </row>
    <row r="54" spans="1:25" s="93" customFormat="1" ht="170.1" customHeight="1" x14ac:dyDescent="0.3">
      <c r="A54" s="36" t="s">
        <v>147</v>
      </c>
      <c r="B54" s="36" t="s">
        <v>148</v>
      </c>
      <c r="C54" s="36" t="s">
        <v>149</v>
      </c>
      <c r="D54" s="36" t="s">
        <v>283</v>
      </c>
      <c r="E54" s="36" t="s">
        <v>4</v>
      </c>
      <c r="F54" s="36" t="s">
        <v>3</v>
      </c>
      <c r="G54" s="36" t="s">
        <v>431</v>
      </c>
      <c r="H54" s="36" t="s">
        <v>150</v>
      </c>
      <c r="I54" s="96" t="s">
        <v>161</v>
      </c>
      <c r="J54" s="37">
        <v>45092</v>
      </c>
      <c r="K54" s="37">
        <v>45291</v>
      </c>
      <c r="L54" s="36" t="s">
        <v>2</v>
      </c>
      <c r="M54" s="36" t="s">
        <v>6</v>
      </c>
      <c r="N54" s="39" t="s">
        <v>162</v>
      </c>
      <c r="O54" s="43">
        <v>500</v>
      </c>
      <c r="P54" s="36" t="s">
        <v>163</v>
      </c>
      <c r="Q54" s="44" t="s">
        <v>0</v>
      </c>
      <c r="R54" s="40" t="s">
        <v>425</v>
      </c>
      <c r="S54" s="44" t="s">
        <v>152</v>
      </c>
      <c r="T54" s="43">
        <v>0</v>
      </c>
      <c r="U54" s="43">
        <v>0</v>
      </c>
      <c r="V54" s="43">
        <v>500</v>
      </c>
      <c r="W54" s="43">
        <v>0</v>
      </c>
      <c r="X54" s="41">
        <f t="shared" si="2"/>
        <v>500</v>
      </c>
      <c r="Y54" s="41" t="s">
        <v>427</v>
      </c>
    </row>
    <row r="55" spans="1:25" s="93" customFormat="1" ht="170.1" customHeight="1" x14ac:dyDescent="0.3">
      <c r="A55" s="36" t="s">
        <v>147</v>
      </c>
      <c r="B55" s="36" t="s">
        <v>148</v>
      </c>
      <c r="C55" s="36" t="s">
        <v>149</v>
      </c>
      <c r="D55" s="36" t="s">
        <v>283</v>
      </c>
      <c r="E55" s="36" t="s">
        <v>4</v>
      </c>
      <c r="F55" s="36" t="s">
        <v>3</v>
      </c>
      <c r="G55" s="36" t="s">
        <v>431</v>
      </c>
      <c r="H55" s="36" t="s">
        <v>150</v>
      </c>
      <c r="I55" s="96" t="s">
        <v>164</v>
      </c>
      <c r="J55" s="37">
        <v>45092</v>
      </c>
      <c r="K55" s="37">
        <v>45291</v>
      </c>
      <c r="L55" s="36" t="s">
        <v>2</v>
      </c>
      <c r="M55" s="36" t="s">
        <v>6</v>
      </c>
      <c r="N55" s="39" t="s">
        <v>165</v>
      </c>
      <c r="O55" s="43">
        <v>650</v>
      </c>
      <c r="P55" s="36" t="s">
        <v>166</v>
      </c>
      <c r="Q55" s="44" t="s">
        <v>0</v>
      </c>
      <c r="R55" s="40" t="s">
        <v>425</v>
      </c>
      <c r="S55" s="44" t="s">
        <v>152</v>
      </c>
      <c r="T55" s="43">
        <v>0</v>
      </c>
      <c r="U55" s="43">
        <v>0</v>
      </c>
      <c r="V55" s="43">
        <v>650</v>
      </c>
      <c r="W55" s="43">
        <v>0</v>
      </c>
      <c r="X55" s="41">
        <f t="shared" si="2"/>
        <v>650</v>
      </c>
      <c r="Y55" s="41" t="s">
        <v>427</v>
      </c>
    </row>
    <row r="56" spans="1:25" s="93" customFormat="1" ht="170.1" customHeight="1" x14ac:dyDescent="0.3">
      <c r="A56" s="36" t="s">
        <v>147</v>
      </c>
      <c r="B56" s="36" t="s">
        <v>148</v>
      </c>
      <c r="C56" s="36" t="s">
        <v>149</v>
      </c>
      <c r="D56" s="36" t="s">
        <v>283</v>
      </c>
      <c r="E56" s="36" t="s">
        <v>4</v>
      </c>
      <c r="F56" s="36" t="s">
        <v>3</v>
      </c>
      <c r="G56" s="36" t="s">
        <v>431</v>
      </c>
      <c r="H56" s="36" t="s">
        <v>150</v>
      </c>
      <c r="I56" s="96" t="s">
        <v>167</v>
      </c>
      <c r="J56" s="37">
        <v>45092</v>
      </c>
      <c r="K56" s="37">
        <v>45291</v>
      </c>
      <c r="L56" s="36" t="s">
        <v>124</v>
      </c>
      <c r="M56" s="36" t="s">
        <v>6</v>
      </c>
      <c r="N56" s="39" t="s">
        <v>168</v>
      </c>
      <c r="O56" s="43">
        <v>0</v>
      </c>
      <c r="P56" s="36" t="s">
        <v>169</v>
      </c>
      <c r="Q56" s="44" t="s">
        <v>0</v>
      </c>
      <c r="R56" s="40" t="s">
        <v>425</v>
      </c>
      <c r="S56" s="44" t="s">
        <v>152</v>
      </c>
      <c r="T56" s="43">
        <f ca="1">T56:W108</f>
        <v>0</v>
      </c>
      <c r="U56" s="43">
        <v>0</v>
      </c>
      <c r="V56" s="43">
        <v>0</v>
      </c>
      <c r="W56" s="43">
        <v>0</v>
      </c>
      <c r="X56" s="41">
        <f ca="1">+T56+U56+V56+W56</f>
        <v>0</v>
      </c>
      <c r="Y56" s="41" t="s">
        <v>427</v>
      </c>
    </row>
    <row r="57" spans="1:25" s="93" customFormat="1" ht="170.1" customHeight="1" x14ac:dyDescent="0.3">
      <c r="A57" s="36" t="s">
        <v>147</v>
      </c>
      <c r="B57" s="36" t="s">
        <v>148</v>
      </c>
      <c r="C57" s="36" t="s">
        <v>149</v>
      </c>
      <c r="D57" s="36" t="s">
        <v>283</v>
      </c>
      <c r="E57" s="36" t="s">
        <v>4</v>
      </c>
      <c r="F57" s="36" t="s">
        <v>3</v>
      </c>
      <c r="G57" s="36" t="s">
        <v>431</v>
      </c>
      <c r="H57" s="36" t="s">
        <v>150</v>
      </c>
      <c r="I57" s="96" t="s">
        <v>170</v>
      </c>
      <c r="J57" s="37">
        <v>45092</v>
      </c>
      <c r="K57" s="37">
        <v>45291</v>
      </c>
      <c r="L57" s="36" t="s">
        <v>124</v>
      </c>
      <c r="M57" s="36" t="s">
        <v>6</v>
      </c>
      <c r="N57" s="39" t="s">
        <v>171</v>
      </c>
      <c r="O57" s="43">
        <v>0</v>
      </c>
      <c r="P57" s="36" t="s">
        <v>172</v>
      </c>
      <c r="Q57" s="44" t="s">
        <v>0</v>
      </c>
      <c r="R57" s="40" t="s">
        <v>425</v>
      </c>
      <c r="S57" s="44" t="s">
        <v>152</v>
      </c>
      <c r="T57" s="43">
        <f ca="1">T57:W109</f>
        <v>0</v>
      </c>
      <c r="U57" s="43">
        <v>0</v>
      </c>
      <c r="V57" s="43">
        <v>0</v>
      </c>
      <c r="W57" s="43">
        <v>0</v>
      </c>
      <c r="X57" s="41"/>
      <c r="Y57" s="41" t="s">
        <v>427</v>
      </c>
    </row>
    <row r="58" spans="1:25" s="93" customFormat="1" ht="170.1" customHeight="1" x14ac:dyDescent="0.3">
      <c r="A58" s="36" t="s">
        <v>147</v>
      </c>
      <c r="B58" s="36" t="s">
        <v>148</v>
      </c>
      <c r="C58" s="36" t="s">
        <v>149</v>
      </c>
      <c r="D58" s="36" t="s">
        <v>283</v>
      </c>
      <c r="E58" s="36" t="s">
        <v>4</v>
      </c>
      <c r="F58" s="36" t="s">
        <v>3</v>
      </c>
      <c r="G58" s="36" t="s">
        <v>431</v>
      </c>
      <c r="H58" s="36" t="s">
        <v>150</v>
      </c>
      <c r="I58" s="96" t="s">
        <v>173</v>
      </c>
      <c r="J58" s="37">
        <v>45092</v>
      </c>
      <c r="K58" s="37">
        <v>45291</v>
      </c>
      <c r="L58" s="36" t="s">
        <v>2</v>
      </c>
      <c r="M58" s="36" t="s">
        <v>6</v>
      </c>
      <c r="N58" s="39" t="s">
        <v>168</v>
      </c>
      <c r="O58" s="43">
        <v>133796</v>
      </c>
      <c r="P58" s="36" t="s">
        <v>174</v>
      </c>
      <c r="Q58" s="44" t="s">
        <v>0</v>
      </c>
      <c r="R58" s="40" t="s">
        <v>425</v>
      </c>
      <c r="S58" s="44" t="s">
        <v>152</v>
      </c>
      <c r="T58" s="43">
        <v>68796</v>
      </c>
      <c r="U58" s="43">
        <v>0</v>
      </c>
      <c r="V58" s="43">
        <v>32500</v>
      </c>
      <c r="W58" s="43">
        <v>32500</v>
      </c>
      <c r="X58" s="41">
        <f t="shared" ref="X58:X59" si="3">+T58+U58+V58+W58</f>
        <v>133796</v>
      </c>
      <c r="Y58" s="41" t="s">
        <v>427</v>
      </c>
    </row>
    <row r="59" spans="1:25" s="93" customFormat="1" ht="170.1" customHeight="1" x14ac:dyDescent="0.3">
      <c r="A59" s="36" t="s">
        <v>147</v>
      </c>
      <c r="B59" s="36" t="s">
        <v>148</v>
      </c>
      <c r="C59" s="36" t="s">
        <v>149</v>
      </c>
      <c r="D59" s="36" t="s">
        <v>283</v>
      </c>
      <c r="E59" s="36" t="s">
        <v>4</v>
      </c>
      <c r="F59" s="36" t="s">
        <v>3</v>
      </c>
      <c r="G59" s="36" t="s">
        <v>431</v>
      </c>
      <c r="H59" s="36" t="s">
        <v>150</v>
      </c>
      <c r="I59" s="96" t="s">
        <v>175</v>
      </c>
      <c r="J59" s="37">
        <v>45092</v>
      </c>
      <c r="K59" s="37">
        <v>45291</v>
      </c>
      <c r="L59" s="36" t="s">
        <v>2</v>
      </c>
      <c r="M59" s="36" t="s">
        <v>6</v>
      </c>
      <c r="N59" s="39" t="s">
        <v>171</v>
      </c>
      <c r="O59" s="43">
        <v>43560.72</v>
      </c>
      <c r="P59" s="36" t="s">
        <v>176</v>
      </c>
      <c r="Q59" s="44" t="s">
        <v>0</v>
      </c>
      <c r="R59" s="40" t="s">
        <v>425</v>
      </c>
      <c r="S59" s="44" t="s">
        <v>152</v>
      </c>
      <c r="T59" s="43">
        <v>36432.18</v>
      </c>
      <c r="U59" s="43">
        <v>0</v>
      </c>
      <c r="V59" s="43">
        <v>3564.27</v>
      </c>
      <c r="W59" s="43">
        <v>3564.27</v>
      </c>
      <c r="X59" s="41">
        <f t="shared" si="3"/>
        <v>43560.719999999994</v>
      </c>
      <c r="Y59" s="41" t="s">
        <v>427</v>
      </c>
    </row>
    <row r="60" spans="1:25" s="93" customFormat="1" ht="170.1" customHeight="1" x14ac:dyDescent="0.3">
      <c r="A60" s="36" t="s">
        <v>147</v>
      </c>
      <c r="B60" s="36" t="s">
        <v>148</v>
      </c>
      <c r="C60" s="36" t="s">
        <v>149</v>
      </c>
      <c r="D60" s="36" t="s">
        <v>283</v>
      </c>
      <c r="E60" s="36" t="s">
        <v>4</v>
      </c>
      <c r="F60" s="36" t="s">
        <v>3</v>
      </c>
      <c r="G60" s="36" t="s">
        <v>431</v>
      </c>
      <c r="H60" s="36" t="s">
        <v>150</v>
      </c>
      <c r="I60" s="96" t="s">
        <v>177</v>
      </c>
      <c r="J60" s="37">
        <v>45092</v>
      </c>
      <c r="K60" s="37">
        <v>45291</v>
      </c>
      <c r="L60" s="36" t="s">
        <v>2</v>
      </c>
      <c r="M60" s="36" t="s">
        <v>6</v>
      </c>
      <c r="N60" s="39" t="s">
        <v>178</v>
      </c>
      <c r="O60" s="43">
        <v>27</v>
      </c>
      <c r="P60" s="36" t="s">
        <v>179</v>
      </c>
      <c r="Q60" s="44" t="s">
        <v>0</v>
      </c>
      <c r="R60" s="40" t="s">
        <v>425</v>
      </c>
      <c r="S60" s="44" t="s">
        <v>152</v>
      </c>
      <c r="T60" s="43">
        <f ca="1">T60:W112</f>
        <v>0</v>
      </c>
      <c r="U60" s="43">
        <v>0</v>
      </c>
      <c r="V60" s="43">
        <v>27</v>
      </c>
      <c r="W60" s="43">
        <v>0</v>
      </c>
      <c r="X60" s="41">
        <f>+V60</f>
        <v>27</v>
      </c>
      <c r="Y60" s="41" t="s">
        <v>427</v>
      </c>
    </row>
    <row r="61" spans="1:25" s="93" customFormat="1" ht="170.1" customHeight="1" x14ac:dyDescent="0.3">
      <c r="A61" s="36" t="s">
        <v>147</v>
      </c>
      <c r="B61" s="36" t="s">
        <v>148</v>
      </c>
      <c r="C61" s="36" t="s">
        <v>149</v>
      </c>
      <c r="D61" s="36" t="s">
        <v>283</v>
      </c>
      <c r="E61" s="36" t="s">
        <v>4</v>
      </c>
      <c r="F61" s="36" t="s">
        <v>3</v>
      </c>
      <c r="G61" s="36" t="s">
        <v>431</v>
      </c>
      <c r="H61" s="36" t="s">
        <v>150</v>
      </c>
      <c r="I61" s="96" t="s">
        <v>180</v>
      </c>
      <c r="J61" s="37">
        <v>45092</v>
      </c>
      <c r="K61" s="37">
        <v>45291</v>
      </c>
      <c r="L61" s="36" t="s">
        <v>2</v>
      </c>
      <c r="M61" s="36" t="s">
        <v>6</v>
      </c>
      <c r="N61" s="39" t="s">
        <v>181</v>
      </c>
      <c r="O61" s="43">
        <v>2339.3200000000002</v>
      </c>
      <c r="P61" s="36" t="s">
        <v>182</v>
      </c>
      <c r="Q61" s="44" t="s">
        <v>0</v>
      </c>
      <c r="R61" s="40" t="s">
        <v>425</v>
      </c>
      <c r="S61" s="44" t="s">
        <v>152</v>
      </c>
      <c r="T61" s="43">
        <v>0</v>
      </c>
      <c r="U61" s="43">
        <v>1139.32</v>
      </c>
      <c r="V61" s="43">
        <v>600</v>
      </c>
      <c r="W61" s="43">
        <v>600</v>
      </c>
      <c r="X61" s="41">
        <f>+T61+U61+V61+W61</f>
        <v>2339.3199999999997</v>
      </c>
      <c r="Y61" s="41" t="s">
        <v>427</v>
      </c>
    </row>
    <row r="62" spans="1:25" s="93" customFormat="1" ht="170.1" customHeight="1" x14ac:dyDescent="0.3">
      <c r="A62" s="36" t="s">
        <v>147</v>
      </c>
      <c r="B62" s="36" t="s">
        <v>148</v>
      </c>
      <c r="C62" s="36" t="s">
        <v>149</v>
      </c>
      <c r="D62" s="36" t="s">
        <v>283</v>
      </c>
      <c r="E62" s="36" t="s">
        <v>4</v>
      </c>
      <c r="F62" s="36" t="s">
        <v>3</v>
      </c>
      <c r="G62" s="36" t="s">
        <v>431</v>
      </c>
      <c r="H62" s="36" t="s">
        <v>150</v>
      </c>
      <c r="I62" s="96" t="s">
        <v>183</v>
      </c>
      <c r="J62" s="37">
        <v>45092</v>
      </c>
      <c r="K62" s="37">
        <v>45291</v>
      </c>
      <c r="L62" s="36" t="s">
        <v>2</v>
      </c>
      <c r="M62" s="36" t="s">
        <v>6</v>
      </c>
      <c r="N62" s="39" t="s">
        <v>184</v>
      </c>
      <c r="O62" s="43">
        <v>800</v>
      </c>
      <c r="P62" s="36" t="s">
        <v>183</v>
      </c>
      <c r="Q62" s="44" t="s">
        <v>0</v>
      </c>
      <c r="R62" s="40" t="s">
        <v>425</v>
      </c>
      <c r="S62" s="44" t="s">
        <v>152</v>
      </c>
      <c r="T62" s="43">
        <f ca="1">T62:W114</f>
        <v>0</v>
      </c>
      <c r="U62" s="43">
        <v>80</v>
      </c>
      <c r="V62" s="43">
        <v>360</v>
      </c>
      <c r="W62" s="43">
        <v>360</v>
      </c>
      <c r="X62" s="41">
        <f>+U62+V62+W62</f>
        <v>800</v>
      </c>
      <c r="Y62" s="41" t="s">
        <v>427</v>
      </c>
    </row>
    <row r="63" spans="1:25" s="93" customFormat="1" ht="170.1" customHeight="1" x14ac:dyDescent="0.3">
      <c r="A63" s="36" t="s">
        <v>147</v>
      </c>
      <c r="B63" s="36" t="s">
        <v>148</v>
      </c>
      <c r="C63" s="36" t="s">
        <v>149</v>
      </c>
      <c r="D63" s="36" t="s">
        <v>283</v>
      </c>
      <c r="E63" s="36" t="s">
        <v>4</v>
      </c>
      <c r="F63" s="36" t="s">
        <v>3</v>
      </c>
      <c r="G63" s="36" t="s">
        <v>431</v>
      </c>
      <c r="H63" s="36" t="s">
        <v>150</v>
      </c>
      <c r="I63" s="96" t="s">
        <v>185</v>
      </c>
      <c r="J63" s="37">
        <v>45092</v>
      </c>
      <c r="K63" s="37">
        <v>45291</v>
      </c>
      <c r="L63" s="36" t="s">
        <v>2</v>
      </c>
      <c r="M63" s="36" t="s">
        <v>6</v>
      </c>
      <c r="N63" s="39" t="s">
        <v>186</v>
      </c>
      <c r="O63" s="43">
        <v>6764.05</v>
      </c>
      <c r="P63" s="36" t="s">
        <v>187</v>
      </c>
      <c r="Q63" s="44" t="s">
        <v>0</v>
      </c>
      <c r="R63" s="40" t="s">
        <v>425</v>
      </c>
      <c r="S63" s="44" t="s">
        <v>152</v>
      </c>
      <c r="T63" s="43">
        <v>1222.83</v>
      </c>
      <c r="U63" s="43">
        <v>0</v>
      </c>
      <c r="V63" s="43">
        <v>2770.61</v>
      </c>
      <c r="W63" s="43">
        <v>2770.61</v>
      </c>
      <c r="X63" s="41">
        <f t="shared" ref="X63" si="4">+T63+U63+V63+W63</f>
        <v>6764.05</v>
      </c>
      <c r="Y63" s="41" t="s">
        <v>427</v>
      </c>
    </row>
    <row r="64" spans="1:25" s="93" customFormat="1" ht="170.1" customHeight="1" x14ac:dyDescent="0.3">
      <c r="A64" s="36" t="s">
        <v>147</v>
      </c>
      <c r="B64" s="36" t="s">
        <v>148</v>
      </c>
      <c r="C64" s="36" t="s">
        <v>149</v>
      </c>
      <c r="D64" s="36" t="s">
        <v>283</v>
      </c>
      <c r="E64" s="36" t="s">
        <v>4</v>
      </c>
      <c r="F64" s="36" t="s">
        <v>3</v>
      </c>
      <c r="G64" s="36" t="s">
        <v>431</v>
      </c>
      <c r="H64" s="36" t="s">
        <v>150</v>
      </c>
      <c r="I64" s="96" t="s">
        <v>188</v>
      </c>
      <c r="J64" s="37">
        <v>45092</v>
      </c>
      <c r="K64" s="37">
        <v>45291</v>
      </c>
      <c r="L64" s="36" t="s">
        <v>2</v>
      </c>
      <c r="M64" s="36" t="s">
        <v>6</v>
      </c>
      <c r="N64" s="39" t="s">
        <v>189</v>
      </c>
      <c r="O64" s="43">
        <v>12738.8</v>
      </c>
      <c r="P64" s="36" t="s">
        <v>190</v>
      </c>
      <c r="Q64" s="44" t="s">
        <v>0</v>
      </c>
      <c r="R64" s="40" t="s">
        <v>425</v>
      </c>
      <c r="S64" s="44" t="s">
        <v>152</v>
      </c>
      <c r="T64" s="43">
        <f ca="1">T64:W116</f>
        <v>0</v>
      </c>
      <c r="U64" s="43">
        <v>0</v>
      </c>
      <c r="V64" s="43">
        <v>6369.4</v>
      </c>
      <c r="W64" s="43">
        <v>6369.4</v>
      </c>
      <c r="X64" s="41">
        <f>+V64+W64</f>
        <v>12738.8</v>
      </c>
      <c r="Y64" s="41" t="s">
        <v>427</v>
      </c>
    </row>
    <row r="65" spans="1:25" s="93" customFormat="1" ht="170.1" customHeight="1" x14ac:dyDescent="0.3">
      <c r="A65" s="36" t="s">
        <v>147</v>
      </c>
      <c r="B65" s="36" t="s">
        <v>148</v>
      </c>
      <c r="C65" s="36" t="s">
        <v>149</v>
      </c>
      <c r="D65" s="36" t="s">
        <v>283</v>
      </c>
      <c r="E65" s="36" t="s">
        <v>4</v>
      </c>
      <c r="F65" s="36" t="s">
        <v>3</v>
      </c>
      <c r="G65" s="36" t="s">
        <v>431</v>
      </c>
      <c r="H65" s="36" t="s">
        <v>150</v>
      </c>
      <c r="I65" s="96" t="s">
        <v>191</v>
      </c>
      <c r="J65" s="37">
        <v>45092</v>
      </c>
      <c r="K65" s="37">
        <v>45291</v>
      </c>
      <c r="L65" s="45" t="s">
        <v>2</v>
      </c>
      <c r="M65" s="45" t="s">
        <v>6</v>
      </c>
      <c r="N65" s="39" t="s">
        <v>192</v>
      </c>
      <c r="O65" s="43">
        <v>2000</v>
      </c>
      <c r="P65" s="36" t="s">
        <v>193</v>
      </c>
      <c r="Q65" s="44" t="s">
        <v>0</v>
      </c>
      <c r="R65" s="40" t="s">
        <v>425</v>
      </c>
      <c r="S65" s="44" t="s">
        <v>152</v>
      </c>
      <c r="T65" s="43">
        <f ca="1">T65:W117</f>
        <v>0</v>
      </c>
      <c r="U65" s="43">
        <v>0</v>
      </c>
      <c r="V65" s="43">
        <v>1000</v>
      </c>
      <c r="W65" s="43">
        <v>1000</v>
      </c>
      <c r="X65" s="41">
        <f>+V65+W65</f>
        <v>2000</v>
      </c>
      <c r="Y65" s="41" t="s">
        <v>427</v>
      </c>
    </row>
    <row r="66" spans="1:25" s="93" customFormat="1" ht="170.1" customHeight="1" x14ac:dyDescent="0.3">
      <c r="A66" s="36" t="s">
        <v>147</v>
      </c>
      <c r="B66" s="36" t="s">
        <v>148</v>
      </c>
      <c r="C66" s="36" t="s">
        <v>149</v>
      </c>
      <c r="D66" s="36" t="s">
        <v>283</v>
      </c>
      <c r="E66" s="36" t="s">
        <v>4</v>
      </c>
      <c r="F66" s="36" t="s">
        <v>3</v>
      </c>
      <c r="G66" s="36" t="s">
        <v>431</v>
      </c>
      <c r="H66" s="36" t="s">
        <v>150</v>
      </c>
      <c r="I66" s="96" t="s">
        <v>194</v>
      </c>
      <c r="J66" s="37">
        <v>45092</v>
      </c>
      <c r="K66" s="37">
        <v>45291</v>
      </c>
      <c r="L66" s="45" t="s">
        <v>2</v>
      </c>
      <c r="M66" s="45" t="s">
        <v>6</v>
      </c>
      <c r="N66" s="39" t="s">
        <v>195</v>
      </c>
      <c r="O66" s="43">
        <v>10089</v>
      </c>
      <c r="P66" s="36" t="s">
        <v>11</v>
      </c>
      <c r="Q66" s="44" t="s">
        <v>0</v>
      </c>
      <c r="R66" s="40" t="s">
        <v>425</v>
      </c>
      <c r="S66" s="44" t="s">
        <v>152</v>
      </c>
      <c r="T66" s="43">
        <v>1700</v>
      </c>
      <c r="U66" s="43">
        <v>5810</v>
      </c>
      <c r="V66" s="43">
        <v>1289.5</v>
      </c>
      <c r="W66" s="43">
        <v>1289.5</v>
      </c>
      <c r="X66" s="41">
        <f t="shared" ref="X66:X72" si="5">+T66+U66+V66+W66</f>
        <v>10089</v>
      </c>
      <c r="Y66" s="41" t="s">
        <v>427</v>
      </c>
    </row>
    <row r="67" spans="1:25" s="93" customFormat="1" ht="170.1" customHeight="1" x14ac:dyDescent="0.3">
      <c r="A67" s="36" t="s">
        <v>147</v>
      </c>
      <c r="B67" s="36" t="s">
        <v>148</v>
      </c>
      <c r="C67" s="36" t="s">
        <v>149</v>
      </c>
      <c r="D67" s="36" t="s">
        <v>283</v>
      </c>
      <c r="E67" s="36" t="s">
        <v>4</v>
      </c>
      <c r="F67" s="36" t="s">
        <v>3</v>
      </c>
      <c r="G67" s="36" t="s">
        <v>431</v>
      </c>
      <c r="H67" s="36" t="s">
        <v>150</v>
      </c>
      <c r="I67" s="96" t="s">
        <v>196</v>
      </c>
      <c r="J67" s="37">
        <v>45092</v>
      </c>
      <c r="K67" s="37">
        <v>45291</v>
      </c>
      <c r="L67" s="45" t="s">
        <v>2</v>
      </c>
      <c r="M67" s="45" t="s">
        <v>6</v>
      </c>
      <c r="N67" s="39" t="s">
        <v>197</v>
      </c>
      <c r="O67" s="43">
        <v>56990.8</v>
      </c>
      <c r="P67" s="36" t="s">
        <v>198</v>
      </c>
      <c r="Q67" s="44" t="s">
        <v>0</v>
      </c>
      <c r="R67" s="40" t="s">
        <v>425</v>
      </c>
      <c r="S67" s="44" t="s">
        <v>152</v>
      </c>
      <c r="T67" s="43">
        <v>36182.800000000003</v>
      </c>
      <c r="U67" s="43">
        <v>0</v>
      </c>
      <c r="V67" s="43">
        <v>10404</v>
      </c>
      <c r="W67" s="43">
        <v>10404</v>
      </c>
      <c r="X67" s="41">
        <f t="shared" si="5"/>
        <v>56990.8</v>
      </c>
      <c r="Y67" s="41" t="s">
        <v>427</v>
      </c>
    </row>
    <row r="68" spans="1:25" s="93" customFormat="1" ht="170.1" customHeight="1" x14ac:dyDescent="0.3">
      <c r="A68" s="36" t="s">
        <v>147</v>
      </c>
      <c r="B68" s="36" t="s">
        <v>148</v>
      </c>
      <c r="C68" s="36" t="s">
        <v>149</v>
      </c>
      <c r="D68" s="36" t="s">
        <v>283</v>
      </c>
      <c r="E68" s="36" t="s">
        <v>4</v>
      </c>
      <c r="F68" s="36" t="s">
        <v>3</v>
      </c>
      <c r="G68" s="36" t="s">
        <v>431</v>
      </c>
      <c r="H68" s="36" t="s">
        <v>150</v>
      </c>
      <c r="I68" s="96" t="s">
        <v>199</v>
      </c>
      <c r="J68" s="37">
        <v>45092</v>
      </c>
      <c r="K68" s="37">
        <v>45291</v>
      </c>
      <c r="L68" s="45" t="s">
        <v>2</v>
      </c>
      <c r="M68" s="45" t="s">
        <v>6</v>
      </c>
      <c r="N68" s="39" t="s">
        <v>200</v>
      </c>
      <c r="O68" s="43">
        <v>16787.68</v>
      </c>
      <c r="P68" s="36" t="s">
        <v>201</v>
      </c>
      <c r="Q68" s="44" t="s">
        <v>0</v>
      </c>
      <c r="R68" s="40" t="s">
        <v>425</v>
      </c>
      <c r="S68" s="44" t="s">
        <v>152</v>
      </c>
      <c r="T68" s="43">
        <v>16787.68</v>
      </c>
      <c r="U68" s="43">
        <v>0</v>
      </c>
      <c r="V68" s="43">
        <v>0</v>
      </c>
      <c r="W68" s="43">
        <v>0</v>
      </c>
      <c r="X68" s="41">
        <f t="shared" si="5"/>
        <v>16787.68</v>
      </c>
      <c r="Y68" s="41" t="s">
        <v>427</v>
      </c>
    </row>
    <row r="69" spans="1:25" s="93" customFormat="1" ht="170.1" customHeight="1" x14ac:dyDescent="0.3">
      <c r="A69" s="36" t="s">
        <v>147</v>
      </c>
      <c r="B69" s="36" t="s">
        <v>148</v>
      </c>
      <c r="C69" s="36" t="s">
        <v>149</v>
      </c>
      <c r="D69" s="36" t="s">
        <v>283</v>
      </c>
      <c r="E69" s="36" t="s">
        <v>4</v>
      </c>
      <c r="F69" s="36" t="s">
        <v>3</v>
      </c>
      <c r="G69" s="36" t="s">
        <v>431</v>
      </c>
      <c r="H69" s="36" t="s">
        <v>150</v>
      </c>
      <c r="I69" s="96" t="s">
        <v>202</v>
      </c>
      <c r="J69" s="37">
        <v>45092</v>
      </c>
      <c r="K69" s="37">
        <v>45291</v>
      </c>
      <c r="L69" s="45" t="s">
        <v>2</v>
      </c>
      <c r="M69" s="45" t="s">
        <v>6</v>
      </c>
      <c r="N69" s="39" t="s">
        <v>203</v>
      </c>
      <c r="O69" s="43">
        <v>0</v>
      </c>
      <c r="P69" s="36" t="s">
        <v>204</v>
      </c>
      <c r="Q69" s="44" t="s">
        <v>0</v>
      </c>
      <c r="R69" s="40" t="s">
        <v>425</v>
      </c>
      <c r="S69" s="44" t="s">
        <v>152</v>
      </c>
      <c r="T69" s="43">
        <f ca="1">T69:W121</f>
        <v>0</v>
      </c>
      <c r="U69" s="43">
        <v>0</v>
      </c>
      <c r="V69" s="43">
        <v>0</v>
      </c>
      <c r="W69" s="43">
        <v>0</v>
      </c>
      <c r="X69" s="41">
        <f t="shared" ca="1" si="5"/>
        <v>0</v>
      </c>
      <c r="Y69" s="41" t="s">
        <v>427</v>
      </c>
    </row>
    <row r="70" spans="1:25" s="93" customFormat="1" ht="170.1" customHeight="1" x14ac:dyDescent="0.3">
      <c r="A70" s="36" t="s">
        <v>147</v>
      </c>
      <c r="B70" s="36" t="s">
        <v>148</v>
      </c>
      <c r="C70" s="36" t="s">
        <v>149</v>
      </c>
      <c r="D70" s="36" t="s">
        <v>283</v>
      </c>
      <c r="E70" s="36" t="s">
        <v>4</v>
      </c>
      <c r="F70" s="36" t="s">
        <v>3</v>
      </c>
      <c r="G70" s="36" t="s">
        <v>431</v>
      </c>
      <c r="H70" s="36" t="s">
        <v>150</v>
      </c>
      <c r="I70" s="96" t="s">
        <v>205</v>
      </c>
      <c r="J70" s="37">
        <v>45092</v>
      </c>
      <c r="K70" s="37">
        <v>45291</v>
      </c>
      <c r="L70" s="45" t="s">
        <v>2</v>
      </c>
      <c r="M70" s="45" t="s">
        <v>6</v>
      </c>
      <c r="N70" s="39" t="s">
        <v>206</v>
      </c>
      <c r="O70" s="43">
        <v>5500</v>
      </c>
      <c r="P70" s="36" t="s">
        <v>207</v>
      </c>
      <c r="Q70" s="44" t="s">
        <v>0</v>
      </c>
      <c r="R70" s="40" t="s">
        <v>425</v>
      </c>
      <c r="S70" s="44" t="s">
        <v>152</v>
      </c>
      <c r="T70" s="43"/>
      <c r="U70" s="43">
        <v>5500</v>
      </c>
      <c r="V70" s="43">
        <v>0</v>
      </c>
      <c r="W70" s="43">
        <v>0</v>
      </c>
      <c r="X70" s="41">
        <f t="shared" si="5"/>
        <v>5500</v>
      </c>
      <c r="Y70" s="41" t="s">
        <v>427</v>
      </c>
    </row>
    <row r="71" spans="1:25" s="93" customFormat="1" ht="170.1" customHeight="1" x14ac:dyDescent="0.3">
      <c r="A71" s="36" t="s">
        <v>147</v>
      </c>
      <c r="B71" s="36" t="s">
        <v>148</v>
      </c>
      <c r="C71" s="36" t="s">
        <v>149</v>
      </c>
      <c r="D71" s="36" t="s">
        <v>283</v>
      </c>
      <c r="E71" s="36" t="s">
        <v>4</v>
      </c>
      <c r="F71" s="36" t="s">
        <v>3</v>
      </c>
      <c r="G71" s="36" t="s">
        <v>431</v>
      </c>
      <c r="H71" s="36" t="s">
        <v>150</v>
      </c>
      <c r="I71" s="96" t="s">
        <v>208</v>
      </c>
      <c r="J71" s="37">
        <v>45092</v>
      </c>
      <c r="K71" s="37">
        <v>45291</v>
      </c>
      <c r="L71" s="45" t="s">
        <v>2</v>
      </c>
      <c r="M71" s="45" t="s">
        <v>6</v>
      </c>
      <c r="N71" s="39" t="s">
        <v>209</v>
      </c>
      <c r="O71" s="43">
        <v>9576.11</v>
      </c>
      <c r="P71" s="36" t="s">
        <v>210</v>
      </c>
      <c r="Q71" s="44" t="s">
        <v>0</v>
      </c>
      <c r="R71" s="40" t="s">
        <v>425</v>
      </c>
      <c r="S71" s="44" t="s">
        <v>152</v>
      </c>
      <c r="T71" s="43">
        <v>6576.11</v>
      </c>
      <c r="U71" s="43">
        <v>0</v>
      </c>
      <c r="V71" s="43">
        <v>1500</v>
      </c>
      <c r="W71" s="43">
        <v>1500</v>
      </c>
      <c r="X71" s="41">
        <f t="shared" si="5"/>
        <v>9576.11</v>
      </c>
      <c r="Y71" s="41" t="s">
        <v>427</v>
      </c>
    </row>
    <row r="72" spans="1:25" s="93" customFormat="1" ht="170.1" customHeight="1" x14ac:dyDescent="0.3">
      <c r="A72" s="36" t="s">
        <v>147</v>
      </c>
      <c r="B72" s="36" t="s">
        <v>148</v>
      </c>
      <c r="C72" s="36" t="s">
        <v>149</v>
      </c>
      <c r="D72" s="36" t="s">
        <v>283</v>
      </c>
      <c r="E72" s="36" t="s">
        <v>4</v>
      </c>
      <c r="F72" s="36" t="s">
        <v>3</v>
      </c>
      <c r="G72" s="36" t="s">
        <v>431</v>
      </c>
      <c r="H72" s="36" t="s">
        <v>150</v>
      </c>
      <c r="I72" s="96" t="s">
        <v>211</v>
      </c>
      <c r="J72" s="37">
        <v>45092</v>
      </c>
      <c r="K72" s="37">
        <v>45291</v>
      </c>
      <c r="L72" s="45" t="s">
        <v>2</v>
      </c>
      <c r="M72" s="45" t="s">
        <v>6</v>
      </c>
      <c r="N72" s="39" t="s">
        <v>212</v>
      </c>
      <c r="O72" s="43">
        <v>21101.25</v>
      </c>
      <c r="P72" s="36" t="s">
        <v>213</v>
      </c>
      <c r="Q72" s="44" t="s">
        <v>0</v>
      </c>
      <c r="R72" s="40" t="s">
        <v>425</v>
      </c>
      <c r="S72" s="44" t="s">
        <v>152</v>
      </c>
      <c r="T72" s="43">
        <v>6101.25</v>
      </c>
      <c r="U72" s="43">
        <v>0</v>
      </c>
      <c r="V72" s="43">
        <v>7500</v>
      </c>
      <c r="W72" s="43">
        <v>7500</v>
      </c>
      <c r="X72" s="41">
        <f t="shared" si="5"/>
        <v>21101.25</v>
      </c>
      <c r="Y72" s="41" t="s">
        <v>427</v>
      </c>
    </row>
    <row r="73" spans="1:25" s="93" customFormat="1" ht="170.1" customHeight="1" x14ac:dyDescent="0.3">
      <c r="A73" s="36" t="s">
        <v>147</v>
      </c>
      <c r="B73" s="36" t="s">
        <v>148</v>
      </c>
      <c r="C73" s="36" t="s">
        <v>149</v>
      </c>
      <c r="D73" s="36" t="s">
        <v>283</v>
      </c>
      <c r="E73" s="36" t="s">
        <v>4</v>
      </c>
      <c r="F73" s="36" t="s">
        <v>3</v>
      </c>
      <c r="G73" s="36" t="s">
        <v>431</v>
      </c>
      <c r="H73" s="36" t="s">
        <v>150</v>
      </c>
      <c r="I73" s="96" t="s">
        <v>214</v>
      </c>
      <c r="J73" s="37">
        <v>45092</v>
      </c>
      <c r="K73" s="37">
        <v>45291</v>
      </c>
      <c r="L73" s="45" t="s">
        <v>2</v>
      </c>
      <c r="M73" s="45" t="s">
        <v>6</v>
      </c>
      <c r="N73" s="39" t="s">
        <v>215</v>
      </c>
      <c r="O73" s="43">
        <v>1500</v>
      </c>
      <c r="P73" s="36" t="s">
        <v>10</v>
      </c>
      <c r="Q73" s="44" t="s">
        <v>0</v>
      </c>
      <c r="R73" s="40" t="s">
        <v>425</v>
      </c>
      <c r="S73" s="44" t="s">
        <v>152</v>
      </c>
      <c r="T73" s="43">
        <f ca="1">T73:W125</f>
        <v>0</v>
      </c>
      <c r="U73" s="43">
        <v>0</v>
      </c>
      <c r="V73" s="43">
        <v>750</v>
      </c>
      <c r="W73" s="43">
        <v>750</v>
      </c>
      <c r="X73" s="41">
        <f>+W73+V73</f>
        <v>1500</v>
      </c>
      <c r="Y73" s="41" t="s">
        <v>427</v>
      </c>
    </row>
    <row r="74" spans="1:25" s="93" customFormat="1" ht="170.1" customHeight="1" x14ac:dyDescent="0.3">
      <c r="A74" s="36" t="s">
        <v>147</v>
      </c>
      <c r="B74" s="36" t="s">
        <v>148</v>
      </c>
      <c r="C74" s="36" t="s">
        <v>149</v>
      </c>
      <c r="D74" s="36" t="s">
        <v>283</v>
      </c>
      <c r="E74" s="36" t="s">
        <v>4</v>
      </c>
      <c r="F74" s="36" t="s">
        <v>3</v>
      </c>
      <c r="G74" s="36" t="s">
        <v>431</v>
      </c>
      <c r="H74" s="36" t="s">
        <v>150</v>
      </c>
      <c r="I74" s="96" t="s">
        <v>216</v>
      </c>
      <c r="J74" s="37">
        <v>45092</v>
      </c>
      <c r="K74" s="37">
        <v>45291</v>
      </c>
      <c r="L74" s="45" t="s">
        <v>2</v>
      </c>
      <c r="M74" s="45" t="s">
        <v>6</v>
      </c>
      <c r="N74" s="39" t="s">
        <v>217</v>
      </c>
      <c r="O74" s="43">
        <v>300</v>
      </c>
      <c r="P74" s="36" t="s">
        <v>218</v>
      </c>
      <c r="Q74" s="44" t="s">
        <v>0</v>
      </c>
      <c r="R74" s="40" t="s">
        <v>425</v>
      </c>
      <c r="S74" s="44" t="s">
        <v>152</v>
      </c>
      <c r="T74" s="43">
        <f ca="1">T74:W126</f>
        <v>0</v>
      </c>
      <c r="U74" s="43">
        <v>0</v>
      </c>
      <c r="V74" s="43">
        <v>150</v>
      </c>
      <c r="W74" s="43">
        <v>150</v>
      </c>
      <c r="X74" s="41">
        <f>+V74+W74</f>
        <v>300</v>
      </c>
      <c r="Y74" s="41" t="s">
        <v>427</v>
      </c>
    </row>
    <row r="75" spans="1:25" s="93" customFormat="1" ht="170.1" customHeight="1" x14ac:dyDescent="0.3">
      <c r="A75" s="36" t="s">
        <v>147</v>
      </c>
      <c r="B75" s="36" t="s">
        <v>148</v>
      </c>
      <c r="C75" s="36" t="s">
        <v>149</v>
      </c>
      <c r="D75" s="36" t="s">
        <v>283</v>
      </c>
      <c r="E75" s="36" t="s">
        <v>4</v>
      </c>
      <c r="F75" s="36" t="s">
        <v>3</v>
      </c>
      <c r="G75" s="36" t="s">
        <v>431</v>
      </c>
      <c r="H75" s="36" t="s">
        <v>150</v>
      </c>
      <c r="I75" s="96" t="s">
        <v>219</v>
      </c>
      <c r="J75" s="37">
        <v>45092</v>
      </c>
      <c r="K75" s="37">
        <v>45291</v>
      </c>
      <c r="L75" s="45" t="s">
        <v>2</v>
      </c>
      <c r="M75" s="45" t="s">
        <v>6</v>
      </c>
      <c r="N75" s="39" t="s">
        <v>220</v>
      </c>
      <c r="O75" s="43">
        <v>2000</v>
      </c>
      <c r="P75" s="36" t="s">
        <v>221</v>
      </c>
      <c r="Q75" s="44" t="s">
        <v>0</v>
      </c>
      <c r="R75" s="40" t="s">
        <v>425</v>
      </c>
      <c r="S75" s="44" t="s">
        <v>152</v>
      </c>
      <c r="T75" s="43">
        <f ca="1">T75:W127</f>
        <v>0</v>
      </c>
      <c r="U75" s="43">
        <v>0</v>
      </c>
      <c r="V75" s="43">
        <v>1000</v>
      </c>
      <c r="W75" s="43">
        <v>1000</v>
      </c>
      <c r="X75" s="41">
        <f t="shared" ref="X75:X82" si="6">+W75+V75</f>
        <v>2000</v>
      </c>
      <c r="Y75" s="41" t="s">
        <v>427</v>
      </c>
    </row>
    <row r="76" spans="1:25" s="93" customFormat="1" ht="170.1" customHeight="1" x14ac:dyDescent="0.3">
      <c r="A76" s="36" t="s">
        <v>147</v>
      </c>
      <c r="B76" s="36" t="s">
        <v>148</v>
      </c>
      <c r="C76" s="36" t="s">
        <v>149</v>
      </c>
      <c r="D76" s="36" t="s">
        <v>283</v>
      </c>
      <c r="E76" s="36" t="s">
        <v>4</v>
      </c>
      <c r="F76" s="36" t="s">
        <v>3</v>
      </c>
      <c r="G76" s="36" t="s">
        <v>431</v>
      </c>
      <c r="H76" s="36" t="s">
        <v>150</v>
      </c>
      <c r="I76" s="96" t="s">
        <v>222</v>
      </c>
      <c r="J76" s="37">
        <v>45092</v>
      </c>
      <c r="K76" s="37">
        <v>45291</v>
      </c>
      <c r="L76" s="45" t="s">
        <v>2</v>
      </c>
      <c r="M76" s="45" t="s">
        <v>6</v>
      </c>
      <c r="N76" s="39" t="s">
        <v>223</v>
      </c>
      <c r="O76" s="43">
        <v>2400</v>
      </c>
      <c r="P76" s="36" t="s">
        <v>7</v>
      </c>
      <c r="Q76" s="44" t="s">
        <v>0</v>
      </c>
      <c r="R76" s="40" t="s">
        <v>425</v>
      </c>
      <c r="S76" s="44" t="s">
        <v>152</v>
      </c>
      <c r="T76" s="43">
        <f ca="1">T76:W128</f>
        <v>0</v>
      </c>
      <c r="U76" s="43">
        <v>0</v>
      </c>
      <c r="V76" s="43">
        <v>1200</v>
      </c>
      <c r="W76" s="43">
        <v>1200</v>
      </c>
      <c r="X76" s="41">
        <f t="shared" si="6"/>
        <v>2400</v>
      </c>
      <c r="Y76" s="41" t="s">
        <v>427</v>
      </c>
    </row>
    <row r="77" spans="1:25" s="93" customFormat="1" ht="170.1" customHeight="1" x14ac:dyDescent="0.3">
      <c r="A77" s="36" t="s">
        <v>147</v>
      </c>
      <c r="B77" s="36" t="s">
        <v>148</v>
      </c>
      <c r="C77" s="36" t="s">
        <v>149</v>
      </c>
      <c r="D77" s="36" t="s">
        <v>283</v>
      </c>
      <c r="E77" s="36" t="s">
        <v>4</v>
      </c>
      <c r="F77" s="36" t="s">
        <v>3</v>
      </c>
      <c r="G77" s="36" t="s">
        <v>431</v>
      </c>
      <c r="H77" s="36" t="s">
        <v>150</v>
      </c>
      <c r="I77" s="96" t="s">
        <v>224</v>
      </c>
      <c r="J77" s="37">
        <v>45092</v>
      </c>
      <c r="K77" s="37">
        <v>45291</v>
      </c>
      <c r="L77" s="45" t="s">
        <v>2</v>
      </c>
      <c r="M77" s="45" t="s">
        <v>6</v>
      </c>
      <c r="N77" s="39" t="s">
        <v>225</v>
      </c>
      <c r="O77" s="43">
        <v>200</v>
      </c>
      <c r="P77" s="36" t="s">
        <v>226</v>
      </c>
      <c r="Q77" s="44" t="s">
        <v>0</v>
      </c>
      <c r="R77" s="40" t="s">
        <v>425</v>
      </c>
      <c r="S77" s="44" t="s">
        <v>152</v>
      </c>
      <c r="T77" s="43">
        <f ca="1">T77:W130</f>
        <v>0</v>
      </c>
      <c r="U77" s="43">
        <v>0</v>
      </c>
      <c r="V77" s="43">
        <v>100</v>
      </c>
      <c r="W77" s="43">
        <v>100</v>
      </c>
      <c r="X77" s="41">
        <f t="shared" si="6"/>
        <v>200</v>
      </c>
      <c r="Y77" s="41" t="s">
        <v>427</v>
      </c>
    </row>
    <row r="78" spans="1:25" s="93" customFormat="1" ht="170.1" customHeight="1" x14ac:dyDescent="0.3">
      <c r="A78" s="36" t="s">
        <v>147</v>
      </c>
      <c r="B78" s="36" t="s">
        <v>148</v>
      </c>
      <c r="C78" s="36" t="s">
        <v>149</v>
      </c>
      <c r="D78" s="36" t="s">
        <v>283</v>
      </c>
      <c r="E78" s="36" t="s">
        <v>4</v>
      </c>
      <c r="F78" s="36" t="s">
        <v>3</v>
      </c>
      <c r="G78" s="36" t="s">
        <v>431</v>
      </c>
      <c r="H78" s="36" t="s">
        <v>150</v>
      </c>
      <c r="I78" s="96" t="s">
        <v>227</v>
      </c>
      <c r="J78" s="37">
        <v>45092</v>
      </c>
      <c r="K78" s="37">
        <v>45291</v>
      </c>
      <c r="L78" s="45" t="s">
        <v>2</v>
      </c>
      <c r="M78" s="45" t="s">
        <v>6</v>
      </c>
      <c r="N78" s="39" t="s">
        <v>228</v>
      </c>
      <c r="O78" s="43">
        <v>2000</v>
      </c>
      <c r="P78" s="36" t="s">
        <v>229</v>
      </c>
      <c r="Q78" s="44" t="s">
        <v>0</v>
      </c>
      <c r="R78" s="40" t="s">
        <v>425</v>
      </c>
      <c r="S78" s="44" t="s">
        <v>152</v>
      </c>
      <c r="T78" s="43">
        <f ca="1">T78:W131</f>
        <v>0</v>
      </c>
      <c r="U78" s="43">
        <v>0</v>
      </c>
      <c r="V78" s="43">
        <v>1000</v>
      </c>
      <c r="W78" s="43">
        <v>1000</v>
      </c>
      <c r="X78" s="41">
        <f t="shared" si="6"/>
        <v>2000</v>
      </c>
      <c r="Y78" s="41" t="s">
        <v>427</v>
      </c>
    </row>
    <row r="79" spans="1:25" s="93" customFormat="1" ht="170.1" customHeight="1" x14ac:dyDescent="0.3">
      <c r="A79" s="36" t="s">
        <v>147</v>
      </c>
      <c r="B79" s="36" t="s">
        <v>148</v>
      </c>
      <c r="C79" s="36" t="s">
        <v>149</v>
      </c>
      <c r="D79" s="36" t="s">
        <v>283</v>
      </c>
      <c r="E79" s="36" t="s">
        <v>4</v>
      </c>
      <c r="F79" s="36" t="s">
        <v>3</v>
      </c>
      <c r="G79" s="36" t="s">
        <v>431</v>
      </c>
      <c r="H79" s="36" t="s">
        <v>150</v>
      </c>
      <c r="I79" s="96" t="s">
        <v>230</v>
      </c>
      <c r="J79" s="37">
        <v>45092</v>
      </c>
      <c r="K79" s="37">
        <v>45291</v>
      </c>
      <c r="L79" s="45" t="s">
        <v>2</v>
      </c>
      <c r="M79" s="45" t="s">
        <v>6</v>
      </c>
      <c r="N79" s="39" t="s">
        <v>231</v>
      </c>
      <c r="O79" s="43">
        <v>1500</v>
      </c>
      <c r="P79" s="36" t="s">
        <v>232</v>
      </c>
      <c r="Q79" s="44" t="s">
        <v>0</v>
      </c>
      <c r="R79" s="40" t="s">
        <v>425</v>
      </c>
      <c r="S79" s="44" t="s">
        <v>152</v>
      </c>
      <c r="T79" s="43">
        <f ca="1">T79:W132</f>
        <v>0</v>
      </c>
      <c r="U79" s="43">
        <v>0</v>
      </c>
      <c r="V79" s="43">
        <v>750</v>
      </c>
      <c r="W79" s="43">
        <v>750</v>
      </c>
      <c r="X79" s="41">
        <f t="shared" si="6"/>
        <v>1500</v>
      </c>
      <c r="Y79" s="41" t="s">
        <v>427</v>
      </c>
    </row>
    <row r="80" spans="1:25" s="93" customFormat="1" ht="170.1" customHeight="1" x14ac:dyDescent="0.3">
      <c r="A80" s="36" t="s">
        <v>147</v>
      </c>
      <c r="B80" s="36" t="s">
        <v>148</v>
      </c>
      <c r="C80" s="36" t="s">
        <v>149</v>
      </c>
      <c r="D80" s="36" t="s">
        <v>283</v>
      </c>
      <c r="E80" s="36" t="s">
        <v>4</v>
      </c>
      <c r="F80" s="36" t="s">
        <v>3</v>
      </c>
      <c r="G80" s="36" t="s">
        <v>431</v>
      </c>
      <c r="H80" s="36" t="s">
        <v>150</v>
      </c>
      <c r="I80" s="96" t="s">
        <v>233</v>
      </c>
      <c r="J80" s="37">
        <v>45092</v>
      </c>
      <c r="K80" s="37">
        <v>45291</v>
      </c>
      <c r="L80" s="45" t="s">
        <v>2</v>
      </c>
      <c r="M80" s="45" t="s">
        <v>6</v>
      </c>
      <c r="N80" s="39" t="s">
        <v>234</v>
      </c>
      <c r="O80" s="43">
        <v>1500</v>
      </c>
      <c r="P80" s="36" t="s">
        <v>235</v>
      </c>
      <c r="Q80" s="44" t="s">
        <v>0</v>
      </c>
      <c r="R80" s="40" t="s">
        <v>425</v>
      </c>
      <c r="S80" s="44" t="s">
        <v>152</v>
      </c>
      <c r="T80" s="43">
        <f ca="1">T80:W134</f>
        <v>0</v>
      </c>
      <c r="U80" s="43">
        <v>0</v>
      </c>
      <c r="V80" s="43">
        <v>750</v>
      </c>
      <c r="W80" s="43">
        <v>750</v>
      </c>
      <c r="X80" s="41">
        <f t="shared" si="6"/>
        <v>1500</v>
      </c>
      <c r="Y80" s="41" t="s">
        <v>427</v>
      </c>
    </row>
    <row r="81" spans="1:25" s="93" customFormat="1" ht="170.1" customHeight="1" x14ac:dyDescent="0.3">
      <c r="A81" s="36" t="s">
        <v>147</v>
      </c>
      <c r="B81" s="36" t="s">
        <v>148</v>
      </c>
      <c r="C81" s="36" t="s">
        <v>149</v>
      </c>
      <c r="D81" s="36" t="s">
        <v>283</v>
      </c>
      <c r="E81" s="36" t="s">
        <v>4</v>
      </c>
      <c r="F81" s="36" t="s">
        <v>3</v>
      </c>
      <c r="G81" s="36" t="s">
        <v>431</v>
      </c>
      <c r="H81" s="36" t="s">
        <v>150</v>
      </c>
      <c r="I81" s="96" t="s">
        <v>236</v>
      </c>
      <c r="J81" s="37">
        <v>45092</v>
      </c>
      <c r="K81" s="37">
        <v>45291</v>
      </c>
      <c r="L81" s="45" t="s">
        <v>2</v>
      </c>
      <c r="M81" s="45" t="s">
        <v>6</v>
      </c>
      <c r="N81" s="39" t="s">
        <v>237</v>
      </c>
      <c r="O81" s="43">
        <v>2500</v>
      </c>
      <c r="P81" s="36" t="s">
        <v>9</v>
      </c>
      <c r="Q81" s="44" t="s">
        <v>0</v>
      </c>
      <c r="R81" s="40" t="s">
        <v>425</v>
      </c>
      <c r="S81" s="44" t="s">
        <v>152</v>
      </c>
      <c r="T81" s="43">
        <f ca="1">T81:W135</f>
        <v>0</v>
      </c>
      <c r="U81" s="43">
        <v>0</v>
      </c>
      <c r="V81" s="43">
        <v>1250</v>
      </c>
      <c r="W81" s="43">
        <v>1250</v>
      </c>
      <c r="X81" s="41">
        <f t="shared" si="6"/>
        <v>2500</v>
      </c>
      <c r="Y81" s="41" t="s">
        <v>427</v>
      </c>
    </row>
    <row r="82" spans="1:25" s="93" customFormat="1" ht="170.1" customHeight="1" x14ac:dyDescent="0.3">
      <c r="A82" s="36" t="s">
        <v>147</v>
      </c>
      <c r="B82" s="36" t="s">
        <v>148</v>
      </c>
      <c r="C82" s="36" t="s">
        <v>149</v>
      </c>
      <c r="D82" s="36" t="s">
        <v>283</v>
      </c>
      <c r="E82" s="36" t="s">
        <v>4</v>
      </c>
      <c r="F82" s="36" t="s">
        <v>3</v>
      </c>
      <c r="G82" s="36" t="s">
        <v>431</v>
      </c>
      <c r="H82" s="36" t="s">
        <v>150</v>
      </c>
      <c r="I82" s="96" t="s">
        <v>238</v>
      </c>
      <c r="J82" s="37">
        <v>45092</v>
      </c>
      <c r="K82" s="37">
        <v>45291</v>
      </c>
      <c r="L82" s="45" t="s">
        <v>2</v>
      </c>
      <c r="M82" s="45" t="s">
        <v>6</v>
      </c>
      <c r="N82" s="39" t="s">
        <v>239</v>
      </c>
      <c r="O82" s="43">
        <v>250</v>
      </c>
      <c r="P82" s="36" t="s">
        <v>240</v>
      </c>
      <c r="Q82" s="44" t="s">
        <v>0</v>
      </c>
      <c r="R82" s="40" t="s">
        <v>425</v>
      </c>
      <c r="S82" s="44" t="s">
        <v>152</v>
      </c>
      <c r="T82" s="43">
        <f t="shared" ref="T82" ca="1" si="7">T82:W137</f>
        <v>0</v>
      </c>
      <c r="U82" s="43">
        <v>0</v>
      </c>
      <c r="V82" s="43">
        <v>125</v>
      </c>
      <c r="W82" s="43">
        <v>125</v>
      </c>
      <c r="X82" s="41">
        <f t="shared" si="6"/>
        <v>250</v>
      </c>
      <c r="Y82" s="41" t="s">
        <v>427</v>
      </c>
    </row>
    <row r="83" spans="1:25" s="93" customFormat="1" ht="170.1" customHeight="1" x14ac:dyDescent="0.3">
      <c r="A83" s="36" t="s">
        <v>147</v>
      </c>
      <c r="B83" s="36" t="s">
        <v>148</v>
      </c>
      <c r="C83" s="36" t="s">
        <v>149</v>
      </c>
      <c r="D83" s="36" t="s">
        <v>283</v>
      </c>
      <c r="E83" s="36" t="s">
        <v>4</v>
      </c>
      <c r="F83" s="36" t="s">
        <v>3</v>
      </c>
      <c r="G83" s="36" t="s">
        <v>431</v>
      </c>
      <c r="H83" s="36" t="s">
        <v>150</v>
      </c>
      <c r="I83" s="96" t="s">
        <v>241</v>
      </c>
      <c r="J83" s="37">
        <v>45092</v>
      </c>
      <c r="K83" s="37">
        <v>45291</v>
      </c>
      <c r="L83" s="45" t="s">
        <v>2</v>
      </c>
      <c r="M83" s="45" t="s">
        <v>6</v>
      </c>
      <c r="N83" s="39" t="s">
        <v>242</v>
      </c>
      <c r="O83" s="43">
        <v>4312.28</v>
      </c>
      <c r="P83" s="36" t="s">
        <v>243</v>
      </c>
      <c r="Q83" s="44" t="s">
        <v>0</v>
      </c>
      <c r="R83" s="40" t="s">
        <v>425</v>
      </c>
      <c r="S83" s="44" t="s">
        <v>152</v>
      </c>
      <c r="T83" s="43">
        <v>4312.28</v>
      </c>
      <c r="U83" s="43">
        <v>0</v>
      </c>
      <c r="V83" s="43">
        <v>0</v>
      </c>
      <c r="W83" s="43">
        <v>0</v>
      </c>
      <c r="X83" s="41">
        <f t="shared" ref="X83:X85" si="8">+T83+U83+V83+W83</f>
        <v>4312.28</v>
      </c>
      <c r="Y83" s="41" t="s">
        <v>427</v>
      </c>
    </row>
    <row r="84" spans="1:25" s="93" customFormat="1" ht="170.1" customHeight="1" x14ac:dyDescent="0.3">
      <c r="A84" s="36" t="s">
        <v>147</v>
      </c>
      <c r="B84" s="36" t="s">
        <v>148</v>
      </c>
      <c r="C84" s="36" t="s">
        <v>149</v>
      </c>
      <c r="D84" s="36" t="s">
        <v>283</v>
      </c>
      <c r="E84" s="36" t="s">
        <v>4</v>
      </c>
      <c r="F84" s="36" t="s">
        <v>3</v>
      </c>
      <c r="G84" s="36" t="s">
        <v>431</v>
      </c>
      <c r="H84" s="36" t="s">
        <v>150</v>
      </c>
      <c r="I84" s="96" t="s">
        <v>244</v>
      </c>
      <c r="J84" s="37">
        <v>45092</v>
      </c>
      <c r="K84" s="37">
        <v>45291</v>
      </c>
      <c r="L84" s="45" t="s">
        <v>2</v>
      </c>
      <c r="M84" s="45" t="s">
        <v>6</v>
      </c>
      <c r="N84" s="39" t="s">
        <v>245</v>
      </c>
      <c r="O84" s="43">
        <v>0</v>
      </c>
      <c r="P84" s="36" t="s">
        <v>246</v>
      </c>
      <c r="Q84" s="44" t="s">
        <v>0</v>
      </c>
      <c r="R84" s="40" t="s">
        <v>425</v>
      </c>
      <c r="S84" s="44" t="s">
        <v>152</v>
      </c>
      <c r="T84" s="43">
        <f t="shared" ref="T84" ca="1" si="9">T84:W139</f>
        <v>0</v>
      </c>
      <c r="U84" s="43">
        <v>0</v>
      </c>
      <c r="V84" s="43">
        <v>0</v>
      </c>
      <c r="W84" s="43">
        <v>0</v>
      </c>
      <c r="X84" s="41">
        <f t="shared" ca="1" si="8"/>
        <v>0</v>
      </c>
      <c r="Y84" s="41" t="s">
        <v>427</v>
      </c>
    </row>
    <row r="85" spans="1:25" s="93" customFormat="1" ht="170.1" customHeight="1" x14ac:dyDescent="0.3">
      <c r="A85" s="36" t="s">
        <v>147</v>
      </c>
      <c r="B85" s="36" t="s">
        <v>148</v>
      </c>
      <c r="C85" s="36" t="s">
        <v>149</v>
      </c>
      <c r="D85" s="36" t="s">
        <v>283</v>
      </c>
      <c r="E85" s="36" t="s">
        <v>4</v>
      </c>
      <c r="F85" s="36" t="s">
        <v>3</v>
      </c>
      <c r="G85" s="36" t="s">
        <v>431</v>
      </c>
      <c r="H85" s="36" t="s">
        <v>150</v>
      </c>
      <c r="I85" s="96" t="s">
        <v>247</v>
      </c>
      <c r="J85" s="37">
        <v>45092</v>
      </c>
      <c r="K85" s="37">
        <v>45291</v>
      </c>
      <c r="L85" s="45" t="s">
        <v>2</v>
      </c>
      <c r="M85" s="45" t="s">
        <v>6</v>
      </c>
      <c r="N85" s="39" t="s">
        <v>248</v>
      </c>
      <c r="O85" s="43">
        <v>22986.44</v>
      </c>
      <c r="P85" s="36" t="s">
        <v>249</v>
      </c>
      <c r="Q85" s="44" t="s">
        <v>0</v>
      </c>
      <c r="R85" s="40" t="s">
        <v>425</v>
      </c>
      <c r="S85" s="44" t="s">
        <v>152</v>
      </c>
      <c r="T85" s="43">
        <v>10986.44</v>
      </c>
      <c r="U85" s="43">
        <v>0</v>
      </c>
      <c r="V85" s="43">
        <v>6000</v>
      </c>
      <c r="W85" s="43">
        <v>6000</v>
      </c>
      <c r="X85" s="41">
        <f t="shared" si="8"/>
        <v>22986.440000000002</v>
      </c>
      <c r="Y85" s="41" t="s">
        <v>427</v>
      </c>
    </row>
    <row r="86" spans="1:25" s="93" customFormat="1" ht="170.1" customHeight="1" x14ac:dyDescent="0.3">
      <c r="A86" s="36" t="s">
        <v>147</v>
      </c>
      <c r="B86" s="36" t="s">
        <v>148</v>
      </c>
      <c r="C86" s="36" t="s">
        <v>149</v>
      </c>
      <c r="D86" s="36" t="s">
        <v>283</v>
      </c>
      <c r="E86" s="36" t="s">
        <v>4</v>
      </c>
      <c r="F86" s="36" t="s">
        <v>3</v>
      </c>
      <c r="G86" s="36" t="s">
        <v>431</v>
      </c>
      <c r="H86" s="36" t="s">
        <v>150</v>
      </c>
      <c r="I86" s="96" t="s">
        <v>250</v>
      </c>
      <c r="J86" s="37">
        <v>45092</v>
      </c>
      <c r="K86" s="37">
        <v>45291</v>
      </c>
      <c r="L86" s="45" t="s">
        <v>2</v>
      </c>
      <c r="M86" s="45" t="s">
        <v>6</v>
      </c>
      <c r="N86" s="39" t="s">
        <v>251</v>
      </c>
      <c r="O86" s="43">
        <v>1766</v>
      </c>
      <c r="P86" s="36" t="s">
        <v>252</v>
      </c>
      <c r="Q86" s="44" t="s">
        <v>0</v>
      </c>
      <c r="R86" s="40" t="s">
        <v>425</v>
      </c>
      <c r="S86" s="44" t="s">
        <v>152</v>
      </c>
      <c r="T86" s="43">
        <v>659.34</v>
      </c>
      <c r="U86" s="43"/>
      <c r="V86" s="43">
        <v>553.33000000000004</v>
      </c>
      <c r="W86" s="43">
        <v>553.33000000000004</v>
      </c>
      <c r="X86" s="41">
        <f>+T86+U86+V86+W86</f>
        <v>1766</v>
      </c>
      <c r="Y86" s="41" t="s">
        <v>427</v>
      </c>
    </row>
    <row r="87" spans="1:25" s="93" customFormat="1" ht="170.1" customHeight="1" x14ac:dyDescent="0.3">
      <c r="A87" s="36" t="s">
        <v>147</v>
      </c>
      <c r="B87" s="36" t="s">
        <v>148</v>
      </c>
      <c r="C87" s="36" t="s">
        <v>149</v>
      </c>
      <c r="D87" s="36" t="s">
        <v>283</v>
      </c>
      <c r="E87" s="36" t="s">
        <v>4</v>
      </c>
      <c r="F87" s="36" t="s">
        <v>3</v>
      </c>
      <c r="G87" s="36" t="s">
        <v>431</v>
      </c>
      <c r="H87" s="36" t="s">
        <v>150</v>
      </c>
      <c r="I87" s="96" t="s">
        <v>253</v>
      </c>
      <c r="J87" s="37">
        <v>45092</v>
      </c>
      <c r="K87" s="37">
        <v>45291</v>
      </c>
      <c r="L87" s="45" t="s">
        <v>2</v>
      </c>
      <c r="M87" s="45" t="s">
        <v>6</v>
      </c>
      <c r="N87" s="39" t="s">
        <v>254</v>
      </c>
      <c r="O87" s="43">
        <v>500</v>
      </c>
      <c r="P87" s="36" t="s">
        <v>255</v>
      </c>
      <c r="Q87" s="44" t="s">
        <v>0</v>
      </c>
      <c r="R87" s="40" t="s">
        <v>425</v>
      </c>
      <c r="S87" s="44" t="s">
        <v>152</v>
      </c>
      <c r="T87" s="43">
        <f t="shared" ref="T87:T107" ca="1" si="10">T87:W142</f>
        <v>0</v>
      </c>
      <c r="U87" s="43">
        <v>0</v>
      </c>
      <c r="V87" s="43">
        <v>290</v>
      </c>
      <c r="W87" s="43">
        <v>210</v>
      </c>
      <c r="X87" s="41">
        <f>+W87+V87</f>
        <v>500</v>
      </c>
      <c r="Y87" s="41" t="s">
        <v>427</v>
      </c>
    </row>
    <row r="88" spans="1:25" s="93" customFormat="1" ht="170.1" customHeight="1" x14ac:dyDescent="0.3">
      <c r="A88" s="36" t="s">
        <v>147</v>
      </c>
      <c r="B88" s="36" t="s">
        <v>148</v>
      </c>
      <c r="C88" s="36" t="s">
        <v>149</v>
      </c>
      <c r="D88" s="36" t="s">
        <v>283</v>
      </c>
      <c r="E88" s="36" t="s">
        <v>4</v>
      </c>
      <c r="F88" s="36" t="s">
        <v>3</v>
      </c>
      <c r="G88" s="36" t="s">
        <v>431</v>
      </c>
      <c r="H88" s="36" t="s">
        <v>150</v>
      </c>
      <c r="I88" s="96" t="s">
        <v>256</v>
      </c>
      <c r="J88" s="37">
        <v>45092</v>
      </c>
      <c r="K88" s="37">
        <v>45291</v>
      </c>
      <c r="L88" s="45" t="s">
        <v>2</v>
      </c>
      <c r="M88" s="45" t="s">
        <v>6</v>
      </c>
      <c r="N88" s="39" t="s">
        <v>257</v>
      </c>
      <c r="O88" s="43">
        <v>205000</v>
      </c>
      <c r="P88" s="36" t="s">
        <v>256</v>
      </c>
      <c r="Q88" s="44" t="s">
        <v>0</v>
      </c>
      <c r="R88" s="40" t="s">
        <v>425</v>
      </c>
      <c r="S88" s="44" t="s">
        <v>152</v>
      </c>
      <c r="T88" s="43">
        <f t="shared" ca="1" si="10"/>
        <v>0</v>
      </c>
      <c r="U88" s="43">
        <v>75198.3</v>
      </c>
      <c r="V88" s="43">
        <v>64900.85</v>
      </c>
      <c r="W88" s="43">
        <v>64900.85</v>
      </c>
      <c r="X88" s="41">
        <f>+U88+V88+W88</f>
        <v>205000</v>
      </c>
      <c r="Y88" s="41" t="s">
        <v>427</v>
      </c>
    </row>
    <row r="89" spans="1:25" s="93" customFormat="1" ht="170.1" customHeight="1" x14ac:dyDescent="0.3">
      <c r="A89" s="36" t="s">
        <v>147</v>
      </c>
      <c r="B89" s="36" t="s">
        <v>148</v>
      </c>
      <c r="C89" s="36" t="s">
        <v>149</v>
      </c>
      <c r="D89" s="36" t="s">
        <v>283</v>
      </c>
      <c r="E89" s="36" t="s">
        <v>4</v>
      </c>
      <c r="F89" s="36" t="s">
        <v>3</v>
      </c>
      <c r="G89" s="36" t="s">
        <v>431</v>
      </c>
      <c r="H89" s="36" t="s">
        <v>150</v>
      </c>
      <c r="I89" s="96" t="s">
        <v>258</v>
      </c>
      <c r="J89" s="37">
        <v>45092</v>
      </c>
      <c r="K89" s="37">
        <v>45291</v>
      </c>
      <c r="L89" s="45" t="s">
        <v>2</v>
      </c>
      <c r="M89" s="45" t="s">
        <v>6</v>
      </c>
      <c r="N89" s="39" t="s">
        <v>259</v>
      </c>
      <c r="O89" s="43">
        <v>1200</v>
      </c>
      <c r="P89" s="36" t="s">
        <v>258</v>
      </c>
      <c r="Q89" s="44" t="s">
        <v>0</v>
      </c>
      <c r="R89" s="40" t="s">
        <v>425</v>
      </c>
      <c r="S89" s="44" t="s">
        <v>152</v>
      </c>
      <c r="T89" s="43">
        <f t="shared" ca="1" si="10"/>
        <v>0</v>
      </c>
      <c r="U89" s="43">
        <v>0</v>
      </c>
      <c r="V89" s="43">
        <v>600</v>
      </c>
      <c r="W89" s="43">
        <v>600</v>
      </c>
      <c r="X89" s="41">
        <f>+W89+V89</f>
        <v>1200</v>
      </c>
      <c r="Y89" s="41" t="s">
        <v>427</v>
      </c>
    </row>
    <row r="90" spans="1:25" s="93" customFormat="1" ht="170.1" customHeight="1" x14ac:dyDescent="0.3">
      <c r="A90" s="36" t="s">
        <v>147</v>
      </c>
      <c r="B90" s="36" t="s">
        <v>148</v>
      </c>
      <c r="C90" s="36" t="s">
        <v>149</v>
      </c>
      <c r="D90" s="36" t="s">
        <v>283</v>
      </c>
      <c r="E90" s="36" t="s">
        <v>4</v>
      </c>
      <c r="F90" s="36" t="s">
        <v>3</v>
      </c>
      <c r="G90" s="36" t="s">
        <v>431</v>
      </c>
      <c r="H90" s="36" t="s">
        <v>150</v>
      </c>
      <c r="I90" s="96" t="s">
        <v>229</v>
      </c>
      <c r="J90" s="37">
        <v>45092</v>
      </c>
      <c r="K90" s="37">
        <v>45291</v>
      </c>
      <c r="L90" s="45" t="s">
        <v>2</v>
      </c>
      <c r="M90" s="45" t="s">
        <v>6</v>
      </c>
      <c r="N90" s="39">
        <v>110840104000</v>
      </c>
      <c r="O90" s="43">
        <v>2000</v>
      </c>
      <c r="P90" s="36" t="s">
        <v>229</v>
      </c>
      <c r="Q90" s="44" t="s">
        <v>0</v>
      </c>
      <c r="R90" s="40" t="s">
        <v>425</v>
      </c>
      <c r="S90" s="44" t="s">
        <v>152</v>
      </c>
      <c r="T90" s="43">
        <f t="shared" ca="1" si="10"/>
        <v>0</v>
      </c>
      <c r="U90" s="43">
        <v>0</v>
      </c>
      <c r="V90" s="43">
        <v>1000</v>
      </c>
      <c r="W90" s="43">
        <v>1000</v>
      </c>
      <c r="X90" s="41">
        <f>+W90+V90</f>
        <v>2000</v>
      </c>
      <c r="Y90" s="41" t="s">
        <v>427</v>
      </c>
    </row>
    <row r="91" spans="1:25" s="93" customFormat="1" ht="170.1" customHeight="1" x14ac:dyDescent="0.3">
      <c r="A91" s="36" t="s">
        <v>147</v>
      </c>
      <c r="B91" s="36" t="s">
        <v>148</v>
      </c>
      <c r="C91" s="36" t="s">
        <v>149</v>
      </c>
      <c r="D91" s="36" t="s">
        <v>283</v>
      </c>
      <c r="E91" s="36" t="s">
        <v>4</v>
      </c>
      <c r="F91" s="36" t="s">
        <v>3</v>
      </c>
      <c r="G91" s="36" t="s">
        <v>431</v>
      </c>
      <c r="H91" s="36" t="s">
        <v>150</v>
      </c>
      <c r="I91" s="96" t="s">
        <v>260</v>
      </c>
      <c r="J91" s="37">
        <v>45092</v>
      </c>
      <c r="K91" s="37">
        <v>45291</v>
      </c>
      <c r="L91" s="45" t="s">
        <v>2</v>
      </c>
      <c r="M91" s="45" t="s">
        <v>6</v>
      </c>
      <c r="N91" s="39" t="s">
        <v>261</v>
      </c>
      <c r="O91" s="43">
        <v>3800</v>
      </c>
      <c r="P91" s="36" t="s">
        <v>235</v>
      </c>
      <c r="Q91" s="44" t="s">
        <v>0</v>
      </c>
      <c r="R91" s="40" t="s">
        <v>425</v>
      </c>
      <c r="S91" s="44" t="s">
        <v>152</v>
      </c>
      <c r="T91" s="43">
        <f t="shared" ca="1" si="10"/>
        <v>0</v>
      </c>
      <c r="U91" s="43">
        <v>0</v>
      </c>
      <c r="V91" s="43">
        <v>1900</v>
      </c>
      <c r="W91" s="43">
        <v>1900</v>
      </c>
      <c r="X91" s="41">
        <f>+W91+V91</f>
        <v>3800</v>
      </c>
      <c r="Y91" s="41" t="s">
        <v>427</v>
      </c>
    </row>
    <row r="92" spans="1:25" s="93" customFormat="1" ht="170.1" customHeight="1" x14ac:dyDescent="0.3">
      <c r="A92" s="36" t="s">
        <v>147</v>
      </c>
      <c r="B92" s="36" t="s">
        <v>148</v>
      </c>
      <c r="C92" s="36" t="s">
        <v>149</v>
      </c>
      <c r="D92" s="36" t="s">
        <v>283</v>
      </c>
      <c r="E92" s="36" t="s">
        <v>4</v>
      </c>
      <c r="F92" s="36" t="s">
        <v>3</v>
      </c>
      <c r="G92" s="36" t="s">
        <v>431</v>
      </c>
      <c r="H92" s="36" t="s">
        <v>150</v>
      </c>
      <c r="I92" s="96" t="s">
        <v>262</v>
      </c>
      <c r="J92" s="37">
        <v>45092</v>
      </c>
      <c r="K92" s="37">
        <v>45291</v>
      </c>
      <c r="L92" s="36" t="s">
        <v>2</v>
      </c>
      <c r="M92" s="36" t="s">
        <v>6</v>
      </c>
      <c r="N92" s="39">
        <v>110530803001</v>
      </c>
      <c r="O92" s="43">
        <v>0</v>
      </c>
      <c r="P92" s="36" t="s">
        <v>263</v>
      </c>
      <c r="Q92" s="44" t="s">
        <v>0</v>
      </c>
      <c r="R92" s="40" t="s">
        <v>425</v>
      </c>
      <c r="S92" s="44" t="s">
        <v>152</v>
      </c>
      <c r="T92" s="43">
        <f t="shared" ca="1" si="10"/>
        <v>0</v>
      </c>
      <c r="U92" s="43">
        <v>0</v>
      </c>
      <c r="V92" s="43">
        <v>0</v>
      </c>
      <c r="W92" s="43">
        <v>0</v>
      </c>
      <c r="X92" s="41">
        <f t="shared" ref="X92" ca="1" si="11">+T92+U92+V92+W92</f>
        <v>0</v>
      </c>
      <c r="Y92" s="41" t="s">
        <v>427</v>
      </c>
    </row>
    <row r="93" spans="1:25" s="93" customFormat="1" ht="170.1" customHeight="1" x14ac:dyDescent="0.3">
      <c r="A93" s="36" t="s">
        <v>147</v>
      </c>
      <c r="B93" s="36" t="s">
        <v>148</v>
      </c>
      <c r="C93" s="36" t="s">
        <v>149</v>
      </c>
      <c r="D93" s="36" t="s">
        <v>283</v>
      </c>
      <c r="E93" s="36" t="s">
        <v>4</v>
      </c>
      <c r="F93" s="36" t="s">
        <v>3</v>
      </c>
      <c r="G93" s="36" t="s">
        <v>431</v>
      </c>
      <c r="H93" s="36" t="s">
        <v>150</v>
      </c>
      <c r="I93" s="96" t="s">
        <v>264</v>
      </c>
      <c r="J93" s="37">
        <v>45092</v>
      </c>
      <c r="K93" s="37">
        <v>45291</v>
      </c>
      <c r="L93" s="36" t="s">
        <v>2</v>
      </c>
      <c r="M93" s="36" t="s">
        <v>6</v>
      </c>
      <c r="N93" s="39">
        <v>110530202000</v>
      </c>
      <c r="O93" s="43">
        <v>450</v>
      </c>
      <c r="P93" s="36" t="s">
        <v>265</v>
      </c>
      <c r="Q93" s="44" t="s">
        <v>0</v>
      </c>
      <c r="R93" s="40" t="s">
        <v>425</v>
      </c>
      <c r="S93" s="44" t="s">
        <v>152</v>
      </c>
      <c r="T93" s="43">
        <f t="shared" ca="1" si="10"/>
        <v>0</v>
      </c>
      <c r="U93" s="43">
        <v>0</v>
      </c>
      <c r="V93" s="43">
        <v>225</v>
      </c>
      <c r="W93" s="43">
        <v>225</v>
      </c>
      <c r="X93" s="41">
        <f>+W93+V93</f>
        <v>450</v>
      </c>
      <c r="Y93" s="41" t="s">
        <v>427</v>
      </c>
    </row>
    <row r="94" spans="1:25" s="93" customFormat="1" ht="170.1" customHeight="1" x14ac:dyDescent="0.3">
      <c r="A94" s="36" t="s">
        <v>147</v>
      </c>
      <c r="B94" s="36" t="s">
        <v>148</v>
      </c>
      <c r="C94" s="36" t="s">
        <v>149</v>
      </c>
      <c r="D94" s="36" t="s">
        <v>283</v>
      </c>
      <c r="E94" s="36" t="s">
        <v>4</v>
      </c>
      <c r="F94" s="36" t="s">
        <v>3</v>
      </c>
      <c r="G94" s="36" t="s">
        <v>431</v>
      </c>
      <c r="H94" s="36" t="s">
        <v>150</v>
      </c>
      <c r="I94" s="96" t="s">
        <v>266</v>
      </c>
      <c r="J94" s="37">
        <v>45092</v>
      </c>
      <c r="K94" s="37">
        <v>45291</v>
      </c>
      <c r="L94" s="36" t="s">
        <v>2</v>
      </c>
      <c r="M94" s="36" t="s">
        <v>6</v>
      </c>
      <c r="N94" s="39" t="s">
        <v>267</v>
      </c>
      <c r="O94" s="43">
        <v>23805.47</v>
      </c>
      <c r="P94" s="115" t="s">
        <v>268</v>
      </c>
      <c r="Q94" s="44" t="s">
        <v>0</v>
      </c>
      <c r="R94" s="40" t="s">
        <v>425</v>
      </c>
      <c r="S94" s="44" t="s">
        <v>152</v>
      </c>
      <c r="T94" s="43">
        <f t="shared" ca="1" si="10"/>
        <v>0</v>
      </c>
      <c r="U94" s="43">
        <v>0</v>
      </c>
      <c r="V94" s="43">
        <v>0</v>
      </c>
      <c r="W94" s="43">
        <v>23805.47</v>
      </c>
      <c r="X94" s="41">
        <f>+W94</f>
        <v>23805.47</v>
      </c>
      <c r="Y94" s="41" t="s">
        <v>427</v>
      </c>
    </row>
    <row r="95" spans="1:25" s="93" customFormat="1" ht="170.1" customHeight="1" x14ac:dyDescent="0.3">
      <c r="A95" s="36" t="s">
        <v>147</v>
      </c>
      <c r="B95" s="36" t="s">
        <v>148</v>
      </c>
      <c r="C95" s="36" t="s">
        <v>149</v>
      </c>
      <c r="D95" s="36" t="s">
        <v>283</v>
      </c>
      <c r="E95" s="36" t="s">
        <v>4</v>
      </c>
      <c r="F95" s="36" t="s">
        <v>3</v>
      </c>
      <c r="G95" s="36" t="s">
        <v>431</v>
      </c>
      <c r="H95" s="36" t="s">
        <v>150</v>
      </c>
      <c r="I95" s="96" t="s">
        <v>269</v>
      </c>
      <c r="J95" s="37">
        <v>45092</v>
      </c>
      <c r="K95" s="37">
        <v>45291</v>
      </c>
      <c r="L95" s="36" t="s">
        <v>2</v>
      </c>
      <c r="M95" s="36" t="s">
        <v>6</v>
      </c>
      <c r="N95" s="39">
        <v>110730502000</v>
      </c>
      <c r="O95" s="43">
        <v>0</v>
      </c>
      <c r="P95" s="36" t="s">
        <v>269</v>
      </c>
      <c r="Q95" s="44" t="s">
        <v>0</v>
      </c>
      <c r="R95" s="40" t="s">
        <v>425</v>
      </c>
      <c r="S95" s="44" t="s">
        <v>152</v>
      </c>
      <c r="T95" s="43">
        <f t="shared" ca="1" si="10"/>
        <v>0</v>
      </c>
      <c r="U95" s="43">
        <v>0</v>
      </c>
      <c r="V95" s="43">
        <v>0</v>
      </c>
      <c r="W95" s="43">
        <v>0</v>
      </c>
      <c r="X95" s="41">
        <f t="shared" ref="X95" ca="1" si="12">+T95+U95+V95+W95</f>
        <v>0</v>
      </c>
      <c r="Y95" s="41" t="s">
        <v>427</v>
      </c>
    </row>
    <row r="96" spans="1:25" s="93" customFormat="1" ht="170.1" customHeight="1" x14ac:dyDescent="0.3">
      <c r="A96" s="36" t="s">
        <v>147</v>
      </c>
      <c r="B96" s="36" t="s">
        <v>148</v>
      </c>
      <c r="C96" s="36" t="s">
        <v>149</v>
      </c>
      <c r="D96" s="36" t="s">
        <v>283</v>
      </c>
      <c r="E96" s="36" t="s">
        <v>4</v>
      </c>
      <c r="F96" s="36" t="s">
        <v>3</v>
      </c>
      <c r="G96" s="36" t="s">
        <v>431</v>
      </c>
      <c r="H96" s="36" t="s">
        <v>150</v>
      </c>
      <c r="I96" s="96" t="s">
        <v>326</v>
      </c>
      <c r="J96" s="37">
        <v>45092</v>
      </c>
      <c r="K96" s="37">
        <v>45291</v>
      </c>
      <c r="L96" s="36" t="s">
        <v>2</v>
      </c>
      <c r="M96" s="36" t="s">
        <v>6</v>
      </c>
      <c r="N96" s="39" t="s">
        <v>270</v>
      </c>
      <c r="O96" s="43">
        <v>36000</v>
      </c>
      <c r="P96" s="36" t="s">
        <v>271</v>
      </c>
      <c r="Q96" s="44" t="s">
        <v>0</v>
      </c>
      <c r="R96" s="40" t="s">
        <v>425</v>
      </c>
      <c r="S96" s="44" t="s">
        <v>152</v>
      </c>
      <c r="T96" s="43">
        <f t="shared" ca="1" si="10"/>
        <v>0</v>
      </c>
      <c r="U96" s="43">
        <v>12000</v>
      </c>
      <c r="V96" s="43">
        <v>24000</v>
      </c>
      <c r="W96" s="43">
        <v>0</v>
      </c>
      <c r="X96" s="41">
        <f>+V96+U96</f>
        <v>36000</v>
      </c>
      <c r="Y96" s="41" t="s">
        <v>427</v>
      </c>
    </row>
    <row r="97" spans="1:25" s="93" customFormat="1" ht="170.1" customHeight="1" x14ac:dyDescent="0.3">
      <c r="A97" s="36" t="s">
        <v>147</v>
      </c>
      <c r="B97" s="36" t="s">
        <v>148</v>
      </c>
      <c r="C97" s="36" t="s">
        <v>149</v>
      </c>
      <c r="D97" s="36" t="s">
        <v>283</v>
      </c>
      <c r="E97" s="36" t="s">
        <v>4</v>
      </c>
      <c r="F97" s="36" t="s">
        <v>3</v>
      </c>
      <c r="G97" s="36" t="s">
        <v>431</v>
      </c>
      <c r="H97" s="36" t="s">
        <v>150</v>
      </c>
      <c r="I97" s="96" t="s">
        <v>272</v>
      </c>
      <c r="J97" s="37">
        <v>45092</v>
      </c>
      <c r="K97" s="37">
        <v>45291</v>
      </c>
      <c r="L97" s="36" t="s">
        <v>124</v>
      </c>
      <c r="M97" s="36" t="s">
        <v>6</v>
      </c>
      <c r="N97" s="39">
        <v>110530504001</v>
      </c>
      <c r="O97" s="43">
        <v>0</v>
      </c>
      <c r="P97" s="115" t="s">
        <v>272</v>
      </c>
      <c r="Q97" s="44" t="s">
        <v>0</v>
      </c>
      <c r="R97" s="40" t="s">
        <v>425</v>
      </c>
      <c r="S97" s="44" t="s">
        <v>152</v>
      </c>
      <c r="T97" s="43">
        <f t="shared" ca="1" si="10"/>
        <v>0</v>
      </c>
      <c r="U97" s="43">
        <v>0</v>
      </c>
      <c r="V97" s="43">
        <v>0</v>
      </c>
      <c r="W97" s="43">
        <v>0</v>
      </c>
      <c r="X97" s="41">
        <f t="shared" ref="X97:X111" ca="1" si="13">+T97+U97+V97+W97</f>
        <v>0</v>
      </c>
      <c r="Y97" s="41" t="s">
        <v>427</v>
      </c>
    </row>
    <row r="98" spans="1:25" s="93" customFormat="1" ht="170.1" customHeight="1" x14ac:dyDescent="0.3">
      <c r="A98" s="36" t="s">
        <v>147</v>
      </c>
      <c r="B98" s="36" t="s">
        <v>148</v>
      </c>
      <c r="C98" s="36" t="s">
        <v>149</v>
      </c>
      <c r="D98" s="36" t="s">
        <v>283</v>
      </c>
      <c r="E98" s="36" t="s">
        <v>4</v>
      </c>
      <c r="F98" s="36" t="s">
        <v>3</v>
      </c>
      <c r="G98" s="36" t="s">
        <v>431</v>
      </c>
      <c r="H98" s="36" t="s">
        <v>150</v>
      </c>
      <c r="I98" s="96" t="s">
        <v>273</v>
      </c>
      <c r="J98" s="37">
        <v>45092</v>
      </c>
      <c r="K98" s="37">
        <v>45291</v>
      </c>
      <c r="L98" s="36" t="s">
        <v>124</v>
      </c>
      <c r="M98" s="36" t="s">
        <v>6</v>
      </c>
      <c r="N98" s="39">
        <v>110530402001</v>
      </c>
      <c r="O98" s="43">
        <v>0</v>
      </c>
      <c r="P98" s="115" t="s">
        <v>273</v>
      </c>
      <c r="Q98" s="44" t="s">
        <v>0</v>
      </c>
      <c r="R98" s="40" t="s">
        <v>425</v>
      </c>
      <c r="S98" s="44" t="s">
        <v>152</v>
      </c>
      <c r="T98" s="43">
        <f t="shared" ca="1" si="10"/>
        <v>0</v>
      </c>
      <c r="U98" s="43">
        <v>0</v>
      </c>
      <c r="V98" s="43">
        <v>0</v>
      </c>
      <c r="W98" s="43">
        <v>0</v>
      </c>
      <c r="X98" s="41">
        <f t="shared" ca="1" si="13"/>
        <v>0</v>
      </c>
      <c r="Y98" s="41" t="s">
        <v>427</v>
      </c>
    </row>
    <row r="99" spans="1:25" s="93" customFormat="1" ht="170.1" customHeight="1" x14ac:dyDescent="0.3">
      <c r="A99" s="36" t="s">
        <v>147</v>
      </c>
      <c r="B99" s="36" t="s">
        <v>148</v>
      </c>
      <c r="C99" s="36" t="s">
        <v>149</v>
      </c>
      <c r="D99" s="36" t="s">
        <v>283</v>
      </c>
      <c r="E99" s="36" t="s">
        <v>4</v>
      </c>
      <c r="F99" s="36" t="s">
        <v>3</v>
      </c>
      <c r="G99" s="36" t="s">
        <v>431</v>
      </c>
      <c r="H99" s="36" t="s">
        <v>150</v>
      </c>
      <c r="I99" s="96" t="s">
        <v>274</v>
      </c>
      <c r="J99" s="37">
        <v>45092</v>
      </c>
      <c r="K99" s="37">
        <v>45291</v>
      </c>
      <c r="L99" s="36" t="s">
        <v>124</v>
      </c>
      <c r="M99" s="36" t="s">
        <v>1</v>
      </c>
      <c r="N99" s="39">
        <v>110530813001</v>
      </c>
      <c r="O99" s="43">
        <v>0</v>
      </c>
      <c r="P99" s="115" t="s">
        <v>274</v>
      </c>
      <c r="Q99" s="44" t="s">
        <v>0</v>
      </c>
      <c r="R99" s="40" t="s">
        <v>425</v>
      </c>
      <c r="S99" s="44" t="s">
        <v>152</v>
      </c>
      <c r="T99" s="43">
        <f t="shared" ca="1" si="10"/>
        <v>0</v>
      </c>
      <c r="U99" s="43">
        <v>0</v>
      </c>
      <c r="V99" s="43">
        <v>0</v>
      </c>
      <c r="W99" s="43">
        <v>0</v>
      </c>
      <c r="X99" s="41">
        <f t="shared" ca="1" si="13"/>
        <v>0</v>
      </c>
      <c r="Y99" s="41" t="s">
        <v>427</v>
      </c>
    </row>
    <row r="100" spans="1:25" s="93" customFormat="1" ht="170.1" customHeight="1" x14ac:dyDescent="0.3">
      <c r="A100" s="36" t="s">
        <v>147</v>
      </c>
      <c r="B100" s="36" t="s">
        <v>148</v>
      </c>
      <c r="C100" s="36" t="s">
        <v>149</v>
      </c>
      <c r="D100" s="36" t="s">
        <v>283</v>
      </c>
      <c r="E100" s="36" t="s">
        <v>4</v>
      </c>
      <c r="F100" s="36" t="s">
        <v>3</v>
      </c>
      <c r="G100" s="36" t="s">
        <v>431</v>
      </c>
      <c r="H100" s="36" t="s">
        <v>150</v>
      </c>
      <c r="I100" s="96" t="s">
        <v>275</v>
      </c>
      <c r="J100" s="37">
        <v>45092</v>
      </c>
      <c r="K100" s="37">
        <v>45291</v>
      </c>
      <c r="L100" s="36" t="s">
        <v>124</v>
      </c>
      <c r="M100" s="36" t="s">
        <v>6</v>
      </c>
      <c r="N100" s="39">
        <v>110530401000</v>
      </c>
      <c r="O100" s="43">
        <v>0</v>
      </c>
      <c r="P100" s="36" t="s">
        <v>275</v>
      </c>
      <c r="Q100" s="44" t="s">
        <v>0</v>
      </c>
      <c r="R100" s="40" t="s">
        <v>425</v>
      </c>
      <c r="S100" s="44" t="s">
        <v>152</v>
      </c>
      <c r="T100" s="43">
        <f t="shared" ca="1" si="10"/>
        <v>0</v>
      </c>
      <c r="U100" s="43">
        <v>0</v>
      </c>
      <c r="V100" s="43">
        <v>0</v>
      </c>
      <c r="W100" s="43">
        <v>0</v>
      </c>
      <c r="X100" s="41">
        <f t="shared" ca="1" si="13"/>
        <v>0</v>
      </c>
      <c r="Y100" s="41" t="s">
        <v>427</v>
      </c>
    </row>
    <row r="101" spans="1:25" s="93" customFormat="1" ht="170.1" customHeight="1" x14ac:dyDescent="0.3">
      <c r="A101" s="36" t="s">
        <v>147</v>
      </c>
      <c r="B101" s="36" t="s">
        <v>148</v>
      </c>
      <c r="C101" s="36" t="s">
        <v>149</v>
      </c>
      <c r="D101" s="36" t="s">
        <v>283</v>
      </c>
      <c r="E101" s="36" t="s">
        <v>4</v>
      </c>
      <c r="F101" s="36" t="s">
        <v>3</v>
      </c>
      <c r="G101" s="36" t="s">
        <v>431</v>
      </c>
      <c r="H101" s="36" t="s">
        <v>150</v>
      </c>
      <c r="I101" s="96" t="s">
        <v>276</v>
      </c>
      <c r="J101" s="37">
        <v>45092</v>
      </c>
      <c r="K101" s="37">
        <v>45291</v>
      </c>
      <c r="L101" s="36" t="s">
        <v>124</v>
      </c>
      <c r="M101" s="36" t="s">
        <v>6</v>
      </c>
      <c r="N101" s="39">
        <v>110570201001</v>
      </c>
      <c r="O101" s="43">
        <v>0</v>
      </c>
      <c r="P101" s="115" t="s">
        <v>276</v>
      </c>
      <c r="Q101" s="44" t="s">
        <v>0</v>
      </c>
      <c r="R101" s="40" t="s">
        <v>425</v>
      </c>
      <c r="S101" s="44" t="s">
        <v>152</v>
      </c>
      <c r="T101" s="43">
        <f t="shared" ca="1" si="10"/>
        <v>0</v>
      </c>
      <c r="U101" s="43">
        <v>0</v>
      </c>
      <c r="V101" s="43">
        <v>0</v>
      </c>
      <c r="W101" s="43">
        <v>0</v>
      </c>
      <c r="X101" s="41">
        <f t="shared" ca="1" si="13"/>
        <v>0</v>
      </c>
      <c r="Y101" s="41" t="s">
        <v>427</v>
      </c>
    </row>
    <row r="102" spans="1:25" s="93" customFormat="1" ht="170.1" customHeight="1" x14ac:dyDescent="0.3">
      <c r="A102" s="36" t="s">
        <v>147</v>
      </c>
      <c r="B102" s="36" t="s">
        <v>148</v>
      </c>
      <c r="C102" s="36" t="s">
        <v>149</v>
      </c>
      <c r="D102" s="36" t="s">
        <v>283</v>
      </c>
      <c r="E102" s="36" t="s">
        <v>4</v>
      </c>
      <c r="F102" s="36" t="s">
        <v>3</v>
      </c>
      <c r="G102" s="36" t="s">
        <v>431</v>
      </c>
      <c r="H102" s="36" t="s">
        <v>150</v>
      </c>
      <c r="I102" s="96" t="s">
        <v>277</v>
      </c>
      <c r="J102" s="37">
        <v>45092</v>
      </c>
      <c r="K102" s="37">
        <v>45291</v>
      </c>
      <c r="L102" s="36" t="s">
        <v>124</v>
      </c>
      <c r="M102" s="36" t="s">
        <v>1</v>
      </c>
      <c r="N102" s="39">
        <v>110530804001</v>
      </c>
      <c r="O102" s="43">
        <v>0</v>
      </c>
      <c r="P102" s="115" t="s">
        <v>277</v>
      </c>
      <c r="Q102" s="44" t="s">
        <v>0</v>
      </c>
      <c r="R102" s="40" t="s">
        <v>425</v>
      </c>
      <c r="S102" s="44" t="s">
        <v>152</v>
      </c>
      <c r="T102" s="43">
        <f t="shared" ca="1" si="10"/>
        <v>0</v>
      </c>
      <c r="U102" s="43">
        <v>0</v>
      </c>
      <c r="V102" s="43">
        <v>0</v>
      </c>
      <c r="W102" s="43">
        <v>0</v>
      </c>
      <c r="X102" s="41">
        <f t="shared" ca="1" si="13"/>
        <v>0</v>
      </c>
      <c r="Y102" s="41" t="s">
        <v>427</v>
      </c>
    </row>
    <row r="103" spans="1:25" s="93" customFormat="1" ht="170.1" customHeight="1" x14ac:dyDescent="0.3">
      <c r="A103" s="36" t="s">
        <v>147</v>
      </c>
      <c r="B103" s="36" t="s">
        <v>148</v>
      </c>
      <c r="C103" s="36" t="s">
        <v>149</v>
      </c>
      <c r="D103" s="36" t="s">
        <v>283</v>
      </c>
      <c r="E103" s="36" t="s">
        <v>4</v>
      </c>
      <c r="F103" s="36" t="s">
        <v>3</v>
      </c>
      <c r="G103" s="36" t="s">
        <v>431</v>
      </c>
      <c r="H103" s="36" t="s">
        <v>150</v>
      </c>
      <c r="I103" s="96" t="s">
        <v>278</v>
      </c>
      <c r="J103" s="37">
        <v>45092</v>
      </c>
      <c r="K103" s="37">
        <v>45291</v>
      </c>
      <c r="L103" s="36" t="s">
        <v>124</v>
      </c>
      <c r="M103" s="36" t="s">
        <v>6</v>
      </c>
      <c r="N103" s="39">
        <v>110840202001</v>
      </c>
      <c r="O103" s="43">
        <v>0</v>
      </c>
      <c r="P103" s="115" t="s">
        <v>278</v>
      </c>
      <c r="Q103" s="44" t="s">
        <v>0</v>
      </c>
      <c r="R103" s="40" t="s">
        <v>425</v>
      </c>
      <c r="S103" s="44" t="s">
        <v>152</v>
      </c>
      <c r="T103" s="43">
        <f t="shared" ca="1" si="10"/>
        <v>0</v>
      </c>
      <c r="U103" s="43">
        <v>0</v>
      </c>
      <c r="V103" s="43">
        <v>0</v>
      </c>
      <c r="W103" s="43">
        <v>0</v>
      </c>
      <c r="X103" s="41">
        <f t="shared" ca="1" si="13"/>
        <v>0</v>
      </c>
      <c r="Y103" s="41" t="s">
        <v>427</v>
      </c>
    </row>
    <row r="104" spans="1:25" s="93" customFormat="1" ht="170.1" customHeight="1" x14ac:dyDescent="0.3">
      <c r="A104" s="36" t="s">
        <v>147</v>
      </c>
      <c r="B104" s="36" t="s">
        <v>148</v>
      </c>
      <c r="C104" s="36" t="s">
        <v>149</v>
      </c>
      <c r="D104" s="36" t="s">
        <v>283</v>
      </c>
      <c r="E104" s="36" t="s">
        <v>4</v>
      </c>
      <c r="F104" s="36" t="s">
        <v>3</v>
      </c>
      <c r="G104" s="36" t="s">
        <v>431</v>
      </c>
      <c r="H104" s="36" t="s">
        <v>150</v>
      </c>
      <c r="I104" s="96" t="s">
        <v>279</v>
      </c>
      <c r="J104" s="37">
        <v>45092</v>
      </c>
      <c r="K104" s="37">
        <v>45291</v>
      </c>
      <c r="L104" s="36" t="s">
        <v>124</v>
      </c>
      <c r="M104" s="36" t="s">
        <v>6</v>
      </c>
      <c r="N104" s="39">
        <v>110530801001</v>
      </c>
      <c r="O104" s="43">
        <v>0</v>
      </c>
      <c r="P104" s="36" t="s">
        <v>279</v>
      </c>
      <c r="Q104" s="44" t="s">
        <v>0</v>
      </c>
      <c r="R104" s="40" t="s">
        <v>425</v>
      </c>
      <c r="S104" s="44" t="s">
        <v>152</v>
      </c>
      <c r="T104" s="43">
        <f t="shared" ca="1" si="10"/>
        <v>0</v>
      </c>
      <c r="U104" s="43">
        <v>0</v>
      </c>
      <c r="V104" s="43">
        <v>0</v>
      </c>
      <c r="W104" s="43">
        <v>0</v>
      </c>
      <c r="X104" s="41">
        <f t="shared" ca="1" si="13"/>
        <v>0</v>
      </c>
      <c r="Y104" s="41" t="s">
        <v>427</v>
      </c>
    </row>
    <row r="105" spans="1:25" s="93" customFormat="1" ht="170.1" customHeight="1" x14ac:dyDescent="0.3">
      <c r="A105" s="36" t="s">
        <v>147</v>
      </c>
      <c r="B105" s="36" t="s">
        <v>148</v>
      </c>
      <c r="C105" s="36" t="s">
        <v>149</v>
      </c>
      <c r="D105" s="36" t="s">
        <v>283</v>
      </c>
      <c r="E105" s="36" t="s">
        <v>4</v>
      </c>
      <c r="F105" s="36" t="s">
        <v>3</v>
      </c>
      <c r="G105" s="36" t="s">
        <v>431</v>
      </c>
      <c r="H105" s="36" t="s">
        <v>150</v>
      </c>
      <c r="I105" s="96" t="s">
        <v>280</v>
      </c>
      <c r="J105" s="37">
        <v>45092</v>
      </c>
      <c r="K105" s="37">
        <v>45291</v>
      </c>
      <c r="L105" s="36" t="s">
        <v>124</v>
      </c>
      <c r="M105" s="36" t="s">
        <v>6</v>
      </c>
      <c r="N105" s="39">
        <v>110530502000</v>
      </c>
      <c r="O105" s="43">
        <v>0</v>
      </c>
      <c r="P105" s="36" t="s">
        <v>280</v>
      </c>
      <c r="Q105" s="44" t="s">
        <v>0</v>
      </c>
      <c r="R105" s="40" t="s">
        <v>425</v>
      </c>
      <c r="S105" s="44" t="s">
        <v>152</v>
      </c>
      <c r="T105" s="43">
        <f t="shared" ca="1" si="10"/>
        <v>0</v>
      </c>
      <c r="U105" s="43">
        <v>0</v>
      </c>
      <c r="V105" s="43">
        <v>0</v>
      </c>
      <c r="W105" s="43">
        <v>0</v>
      </c>
      <c r="X105" s="41">
        <f t="shared" ca="1" si="13"/>
        <v>0</v>
      </c>
      <c r="Y105" s="41" t="s">
        <v>427</v>
      </c>
    </row>
    <row r="106" spans="1:25" s="93" customFormat="1" ht="170.1" customHeight="1" x14ac:dyDescent="0.3">
      <c r="A106" s="36" t="s">
        <v>147</v>
      </c>
      <c r="B106" s="36" t="s">
        <v>148</v>
      </c>
      <c r="C106" s="36" t="s">
        <v>149</v>
      </c>
      <c r="D106" s="36" t="s">
        <v>283</v>
      </c>
      <c r="E106" s="36" t="s">
        <v>4</v>
      </c>
      <c r="F106" s="36" t="s">
        <v>3</v>
      </c>
      <c r="G106" s="36" t="s">
        <v>431</v>
      </c>
      <c r="H106" s="36" t="s">
        <v>150</v>
      </c>
      <c r="I106" s="96" t="s">
        <v>281</v>
      </c>
      <c r="J106" s="37">
        <v>45092</v>
      </c>
      <c r="K106" s="37">
        <v>45291</v>
      </c>
      <c r="L106" s="36" t="s">
        <v>124</v>
      </c>
      <c r="M106" s="36" t="s">
        <v>6</v>
      </c>
      <c r="N106" s="39">
        <v>110530405001</v>
      </c>
      <c r="O106" s="43">
        <v>0</v>
      </c>
      <c r="P106" s="115" t="s">
        <v>281</v>
      </c>
      <c r="Q106" s="44" t="s">
        <v>0</v>
      </c>
      <c r="R106" s="40" t="s">
        <v>425</v>
      </c>
      <c r="S106" s="44" t="s">
        <v>152</v>
      </c>
      <c r="T106" s="43">
        <f t="shared" ca="1" si="10"/>
        <v>0</v>
      </c>
      <c r="U106" s="43">
        <v>0</v>
      </c>
      <c r="V106" s="43">
        <v>0</v>
      </c>
      <c r="W106" s="43">
        <v>0</v>
      </c>
      <c r="X106" s="41">
        <f t="shared" ca="1" si="13"/>
        <v>0</v>
      </c>
      <c r="Y106" s="41" t="s">
        <v>427</v>
      </c>
    </row>
    <row r="107" spans="1:25" s="93" customFormat="1" ht="170.1" customHeight="1" x14ac:dyDescent="0.3">
      <c r="A107" s="36" t="s">
        <v>147</v>
      </c>
      <c r="B107" s="36" t="s">
        <v>148</v>
      </c>
      <c r="C107" s="36" t="s">
        <v>149</v>
      </c>
      <c r="D107" s="36" t="s">
        <v>283</v>
      </c>
      <c r="E107" s="36" t="s">
        <v>4</v>
      </c>
      <c r="F107" s="36" t="s">
        <v>3</v>
      </c>
      <c r="G107" s="36" t="s">
        <v>431</v>
      </c>
      <c r="H107" s="36" t="s">
        <v>150</v>
      </c>
      <c r="I107" s="96" t="s">
        <v>282</v>
      </c>
      <c r="J107" s="37">
        <v>45092</v>
      </c>
      <c r="K107" s="37">
        <v>45291</v>
      </c>
      <c r="L107" s="36" t="s">
        <v>124</v>
      </c>
      <c r="M107" s="36" t="s">
        <v>6</v>
      </c>
      <c r="N107" s="39">
        <v>110530505001</v>
      </c>
      <c r="O107" s="43">
        <v>0</v>
      </c>
      <c r="P107" s="36" t="s">
        <v>282</v>
      </c>
      <c r="Q107" s="44" t="s">
        <v>0</v>
      </c>
      <c r="R107" s="40" t="s">
        <v>425</v>
      </c>
      <c r="S107" s="44" t="s">
        <v>152</v>
      </c>
      <c r="T107" s="43">
        <f t="shared" ca="1" si="10"/>
        <v>0</v>
      </c>
      <c r="U107" s="43">
        <v>0</v>
      </c>
      <c r="V107" s="43">
        <v>0</v>
      </c>
      <c r="W107" s="43">
        <v>0</v>
      </c>
      <c r="X107" s="41">
        <f t="shared" ca="1" si="13"/>
        <v>0</v>
      </c>
      <c r="Y107" s="41" t="s">
        <v>427</v>
      </c>
    </row>
    <row r="108" spans="1:25" s="93" customFormat="1" ht="170.1" customHeight="1" x14ac:dyDescent="0.3">
      <c r="A108" s="46" t="s">
        <v>147</v>
      </c>
      <c r="B108" s="36" t="s">
        <v>148</v>
      </c>
      <c r="C108" s="36" t="s">
        <v>149</v>
      </c>
      <c r="D108" s="36" t="s">
        <v>283</v>
      </c>
      <c r="E108" s="36" t="s">
        <v>4</v>
      </c>
      <c r="F108" s="36" t="s">
        <v>3</v>
      </c>
      <c r="G108" s="36" t="s">
        <v>431</v>
      </c>
      <c r="H108" s="36" t="s">
        <v>150</v>
      </c>
      <c r="I108" s="36" t="s">
        <v>284</v>
      </c>
      <c r="J108" s="37">
        <v>45092</v>
      </c>
      <c r="K108" s="37">
        <v>45291</v>
      </c>
      <c r="L108" s="47" t="s">
        <v>2</v>
      </c>
      <c r="M108" s="47" t="s">
        <v>285</v>
      </c>
      <c r="N108" s="48" t="s">
        <v>286</v>
      </c>
      <c r="O108" s="43">
        <v>56361.55</v>
      </c>
      <c r="P108" s="47" t="s">
        <v>287</v>
      </c>
      <c r="Q108" s="44" t="s">
        <v>0</v>
      </c>
      <c r="R108" s="40" t="s">
        <v>425</v>
      </c>
      <c r="S108" s="44" t="s">
        <v>152</v>
      </c>
      <c r="T108" s="43">
        <v>24396.52</v>
      </c>
      <c r="U108" s="43">
        <v>0</v>
      </c>
      <c r="V108" s="43">
        <v>31965.03</v>
      </c>
      <c r="W108" s="43">
        <v>0</v>
      </c>
      <c r="X108" s="41">
        <f t="shared" si="13"/>
        <v>56361.55</v>
      </c>
      <c r="Y108" s="41" t="s">
        <v>427</v>
      </c>
    </row>
    <row r="109" spans="1:25" s="93" customFormat="1" ht="170.1" customHeight="1" x14ac:dyDescent="0.3">
      <c r="A109" s="46" t="s">
        <v>147</v>
      </c>
      <c r="B109" s="36" t="s">
        <v>148</v>
      </c>
      <c r="C109" s="36" t="s">
        <v>149</v>
      </c>
      <c r="D109" s="36" t="s">
        <v>283</v>
      </c>
      <c r="E109" s="36" t="s">
        <v>4</v>
      </c>
      <c r="F109" s="36" t="s">
        <v>3</v>
      </c>
      <c r="G109" s="36" t="s">
        <v>431</v>
      </c>
      <c r="H109" s="36" t="s">
        <v>150</v>
      </c>
      <c r="I109" s="47" t="s">
        <v>288</v>
      </c>
      <c r="J109" s="37">
        <v>45092</v>
      </c>
      <c r="K109" s="37">
        <v>45291</v>
      </c>
      <c r="L109" s="47" t="s">
        <v>2</v>
      </c>
      <c r="M109" s="47" t="s">
        <v>6</v>
      </c>
      <c r="N109" s="48" t="s">
        <v>289</v>
      </c>
      <c r="O109" s="43">
        <v>27334.35</v>
      </c>
      <c r="P109" s="47" t="s">
        <v>290</v>
      </c>
      <c r="Q109" s="44" t="s">
        <v>0</v>
      </c>
      <c r="R109" s="40" t="s">
        <v>425</v>
      </c>
      <c r="S109" s="44" t="s">
        <v>152</v>
      </c>
      <c r="T109" s="43">
        <v>10124.1</v>
      </c>
      <c r="U109" s="43">
        <v>0</v>
      </c>
      <c r="V109" s="43">
        <v>17210.25</v>
      </c>
      <c r="W109" s="43">
        <v>0</v>
      </c>
      <c r="X109" s="41">
        <f t="shared" si="13"/>
        <v>27334.35</v>
      </c>
      <c r="Y109" s="41" t="s">
        <v>427</v>
      </c>
    </row>
    <row r="110" spans="1:25" s="93" customFormat="1" ht="170.1" customHeight="1" x14ac:dyDescent="0.3">
      <c r="A110" s="46" t="s">
        <v>147</v>
      </c>
      <c r="B110" s="36" t="s">
        <v>148</v>
      </c>
      <c r="C110" s="36" t="s">
        <v>149</v>
      </c>
      <c r="D110" s="36" t="s">
        <v>283</v>
      </c>
      <c r="E110" s="36" t="s">
        <v>4</v>
      </c>
      <c r="F110" s="36" t="s">
        <v>3</v>
      </c>
      <c r="G110" s="36" t="s">
        <v>431</v>
      </c>
      <c r="H110" s="36" t="s">
        <v>150</v>
      </c>
      <c r="I110" s="47" t="s">
        <v>291</v>
      </c>
      <c r="J110" s="37">
        <v>45092</v>
      </c>
      <c r="K110" s="37">
        <v>45291</v>
      </c>
      <c r="L110" s="47" t="s">
        <v>2</v>
      </c>
      <c r="M110" s="47" t="s">
        <v>6</v>
      </c>
      <c r="N110" s="48" t="s">
        <v>292</v>
      </c>
      <c r="O110" s="43">
        <v>94395.24</v>
      </c>
      <c r="P110" s="47" t="s">
        <v>293</v>
      </c>
      <c r="Q110" s="44" t="s">
        <v>0</v>
      </c>
      <c r="R110" s="40" t="s">
        <v>425</v>
      </c>
      <c r="S110" s="44" t="s">
        <v>152</v>
      </c>
      <c r="T110" s="43">
        <v>38418.81</v>
      </c>
      <c r="U110" s="43">
        <v>0</v>
      </c>
      <c r="V110" s="43">
        <v>55976.43</v>
      </c>
      <c r="W110" s="43">
        <v>0</v>
      </c>
      <c r="X110" s="41">
        <f t="shared" si="13"/>
        <v>94395.239999999991</v>
      </c>
      <c r="Y110" s="41" t="s">
        <v>427</v>
      </c>
    </row>
    <row r="111" spans="1:25" s="93" customFormat="1" ht="170.1" customHeight="1" x14ac:dyDescent="0.3">
      <c r="A111" s="36" t="s">
        <v>147</v>
      </c>
      <c r="B111" s="36" t="s">
        <v>148</v>
      </c>
      <c r="C111" s="36" t="s">
        <v>149</v>
      </c>
      <c r="D111" s="36" t="s">
        <v>283</v>
      </c>
      <c r="E111" s="36" t="s">
        <v>4</v>
      </c>
      <c r="F111" s="36" t="s">
        <v>3</v>
      </c>
      <c r="G111" s="36" t="s">
        <v>431</v>
      </c>
      <c r="H111" s="36" t="s">
        <v>150</v>
      </c>
      <c r="I111" s="47" t="s">
        <v>294</v>
      </c>
      <c r="J111" s="47">
        <v>45092</v>
      </c>
      <c r="K111" s="47">
        <v>45291</v>
      </c>
      <c r="L111" s="47" t="s">
        <v>2</v>
      </c>
      <c r="M111" s="47" t="s">
        <v>6</v>
      </c>
      <c r="N111" s="48" t="s">
        <v>295</v>
      </c>
      <c r="O111" s="43">
        <v>63090.78</v>
      </c>
      <c r="P111" s="47" t="s">
        <v>296</v>
      </c>
      <c r="Q111" s="44" t="s">
        <v>0</v>
      </c>
      <c r="R111" s="40" t="s">
        <v>425</v>
      </c>
      <c r="S111" s="44" t="s">
        <v>152</v>
      </c>
      <c r="T111" s="43">
        <v>59865.46</v>
      </c>
      <c r="U111" s="43">
        <v>0</v>
      </c>
      <c r="V111" s="43">
        <v>3225.32</v>
      </c>
      <c r="W111" s="43">
        <v>0</v>
      </c>
      <c r="X111" s="41">
        <f t="shared" si="13"/>
        <v>63090.78</v>
      </c>
      <c r="Y111" s="41" t="s">
        <v>427</v>
      </c>
    </row>
    <row r="112" spans="1:25" s="93" customFormat="1" ht="170.1" customHeight="1" x14ac:dyDescent="0.3">
      <c r="A112" s="46" t="s">
        <v>147</v>
      </c>
      <c r="B112" s="36" t="s">
        <v>148</v>
      </c>
      <c r="C112" s="36" t="s">
        <v>149</v>
      </c>
      <c r="D112" s="36" t="s">
        <v>283</v>
      </c>
      <c r="E112" s="36" t="s">
        <v>4</v>
      </c>
      <c r="F112" s="36" t="s">
        <v>3</v>
      </c>
      <c r="G112" s="36" t="s">
        <v>431</v>
      </c>
      <c r="H112" s="36" t="s">
        <v>150</v>
      </c>
      <c r="I112" s="116" t="s">
        <v>327</v>
      </c>
      <c r="J112" s="37">
        <v>45092</v>
      </c>
      <c r="K112" s="37">
        <v>45291</v>
      </c>
      <c r="L112" s="47" t="s">
        <v>2</v>
      </c>
      <c r="M112" s="47" t="s">
        <v>6</v>
      </c>
      <c r="N112" s="48" t="s">
        <v>330</v>
      </c>
      <c r="O112" s="43">
        <v>5100</v>
      </c>
      <c r="P112" s="116" t="s">
        <v>327</v>
      </c>
      <c r="Q112" s="44" t="s">
        <v>329</v>
      </c>
      <c r="R112" s="40" t="s">
        <v>329</v>
      </c>
      <c r="S112" s="44" t="s">
        <v>152</v>
      </c>
      <c r="T112" s="43">
        <v>0</v>
      </c>
      <c r="U112" s="43">
        <v>0</v>
      </c>
      <c r="V112" s="43">
        <v>5100</v>
      </c>
      <c r="W112" s="43">
        <v>0</v>
      </c>
      <c r="X112" s="41">
        <f t="shared" ref="X112:X113" si="14">+T112+U112+V112+W112</f>
        <v>5100</v>
      </c>
      <c r="Y112" s="41" t="s">
        <v>427</v>
      </c>
    </row>
    <row r="113" spans="1:25" s="93" customFormat="1" ht="170.1" customHeight="1" x14ac:dyDescent="0.3">
      <c r="A113" s="36" t="s">
        <v>147</v>
      </c>
      <c r="B113" s="36" t="s">
        <v>148</v>
      </c>
      <c r="C113" s="36" t="s">
        <v>149</v>
      </c>
      <c r="D113" s="36" t="s">
        <v>283</v>
      </c>
      <c r="E113" s="36" t="s">
        <v>4</v>
      </c>
      <c r="F113" s="36" t="s">
        <v>3</v>
      </c>
      <c r="G113" s="36" t="s">
        <v>431</v>
      </c>
      <c r="H113" s="36" t="s">
        <v>150</v>
      </c>
      <c r="I113" s="117" t="s">
        <v>328</v>
      </c>
      <c r="J113" s="47">
        <v>45092</v>
      </c>
      <c r="K113" s="47">
        <v>45291</v>
      </c>
      <c r="L113" s="47" t="s">
        <v>2</v>
      </c>
      <c r="M113" s="47" t="s">
        <v>6</v>
      </c>
      <c r="N113" s="48" t="s">
        <v>292</v>
      </c>
      <c r="O113" s="43">
        <v>7100</v>
      </c>
      <c r="P113" s="117" t="s">
        <v>328</v>
      </c>
      <c r="Q113" s="44" t="s">
        <v>329</v>
      </c>
      <c r="R113" s="40" t="s">
        <v>329</v>
      </c>
      <c r="S113" s="44" t="s">
        <v>152</v>
      </c>
      <c r="T113" s="43">
        <v>0</v>
      </c>
      <c r="U113" s="43">
        <v>0</v>
      </c>
      <c r="V113" s="43">
        <v>7100</v>
      </c>
      <c r="W113" s="43">
        <v>0</v>
      </c>
      <c r="X113" s="41">
        <f t="shared" si="14"/>
        <v>7100</v>
      </c>
      <c r="Y113" s="41" t="s">
        <v>427</v>
      </c>
    </row>
    <row r="114" spans="1:25" s="93" customFormat="1" ht="170.1" customHeight="1" x14ac:dyDescent="0.3">
      <c r="A114" s="49" t="s">
        <v>147</v>
      </c>
      <c r="B114" s="50" t="s">
        <v>101</v>
      </c>
      <c r="C114" s="50" t="s">
        <v>121</v>
      </c>
      <c r="D114" s="50" t="s">
        <v>331</v>
      </c>
      <c r="E114" s="50" t="s">
        <v>4</v>
      </c>
      <c r="F114" s="50" t="s">
        <v>3</v>
      </c>
      <c r="G114" s="50" t="s">
        <v>431</v>
      </c>
      <c r="H114" s="50" t="s">
        <v>332</v>
      </c>
      <c r="I114" s="50" t="s">
        <v>333</v>
      </c>
      <c r="J114" s="50">
        <v>45092</v>
      </c>
      <c r="K114" s="50">
        <v>45291</v>
      </c>
      <c r="L114" s="50" t="s">
        <v>2</v>
      </c>
      <c r="M114" s="50" t="s">
        <v>6</v>
      </c>
      <c r="N114" s="51" t="s">
        <v>334</v>
      </c>
      <c r="O114" s="53">
        <v>285501</v>
      </c>
      <c r="P114" s="52" t="s">
        <v>333</v>
      </c>
      <c r="Q114" s="52" t="s">
        <v>0</v>
      </c>
      <c r="R114" s="52" t="s">
        <v>425</v>
      </c>
      <c r="S114" s="52" t="s">
        <v>335</v>
      </c>
      <c r="T114" s="53">
        <v>83354.899999999994</v>
      </c>
      <c r="U114" s="53">
        <v>0</v>
      </c>
      <c r="V114" s="53">
        <v>101073.05</v>
      </c>
      <c r="W114" s="53">
        <v>101073.05</v>
      </c>
      <c r="X114" s="54">
        <f t="shared" ref="X114:X126" si="15">SUM(T114:W114)</f>
        <v>285501</v>
      </c>
      <c r="Y114" s="54" t="s">
        <v>427</v>
      </c>
    </row>
    <row r="115" spans="1:25" s="93" customFormat="1" ht="170.1" customHeight="1" x14ac:dyDescent="0.3">
      <c r="A115" s="49" t="s">
        <v>147</v>
      </c>
      <c r="B115" s="50" t="s">
        <v>101</v>
      </c>
      <c r="C115" s="50" t="s">
        <v>121</v>
      </c>
      <c r="D115" s="50" t="s">
        <v>331</v>
      </c>
      <c r="E115" s="50" t="s">
        <v>4</v>
      </c>
      <c r="F115" s="50" t="s">
        <v>3</v>
      </c>
      <c r="G115" s="50" t="s">
        <v>431</v>
      </c>
      <c r="H115" s="50" t="s">
        <v>332</v>
      </c>
      <c r="I115" s="55" t="s">
        <v>336</v>
      </c>
      <c r="J115" s="50">
        <v>45092</v>
      </c>
      <c r="K115" s="50">
        <v>45291</v>
      </c>
      <c r="L115" s="55" t="s">
        <v>2</v>
      </c>
      <c r="M115" s="55" t="s">
        <v>6</v>
      </c>
      <c r="N115" s="56" t="s">
        <v>337</v>
      </c>
      <c r="O115" s="58">
        <v>108785.74</v>
      </c>
      <c r="P115" s="57" t="s">
        <v>336</v>
      </c>
      <c r="Q115" s="57" t="s">
        <v>0</v>
      </c>
      <c r="R115" s="52" t="s">
        <v>425</v>
      </c>
      <c r="S115" s="57" t="s">
        <v>335</v>
      </c>
      <c r="T115" s="58">
        <v>5032.18</v>
      </c>
      <c r="U115" s="58">
        <v>0</v>
      </c>
      <c r="V115" s="58">
        <v>51876.78</v>
      </c>
      <c r="W115" s="58">
        <v>51876.78</v>
      </c>
      <c r="X115" s="59">
        <f t="shared" si="15"/>
        <v>108785.73999999999</v>
      </c>
      <c r="Y115" s="59" t="s">
        <v>427</v>
      </c>
    </row>
    <row r="116" spans="1:25" s="93" customFormat="1" ht="170.1" customHeight="1" x14ac:dyDescent="0.3">
      <c r="A116" s="49" t="s">
        <v>147</v>
      </c>
      <c r="B116" s="50" t="s">
        <v>101</v>
      </c>
      <c r="C116" s="50" t="s">
        <v>121</v>
      </c>
      <c r="D116" s="50" t="s">
        <v>331</v>
      </c>
      <c r="E116" s="50" t="s">
        <v>4</v>
      </c>
      <c r="F116" s="50" t="s">
        <v>3</v>
      </c>
      <c r="G116" s="50" t="s">
        <v>431</v>
      </c>
      <c r="H116" s="50" t="s">
        <v>332</v>
      </c>
      <c r="I116" s="55" t="s">
        <v>338</v>
      </c>
      <c r="J116" s="50">
        <v>45092</v>
      </c>
      <c r="K116" s="50">
        <v>45291</v>
      </c>
      <c r="L116" s="55" t="s">
        <v>2</v>
      </c>
      <c r="M116" s="55" t="s">
        <v>6</v>
      </c>
      <c r="N116" s="56" t="s">
        <v>339</v>
      </c>
      <c r="O116" s="58">
        <v>42950</v>
      </c>
      <c r="P116" s="57" t="s">
        <v>338</v>
      </c>
      <c r="Q116" s="57" t="s">
        <v>0</v>
      </c>
      <c r="R116" s="52" t="s">
        <v>425</v>
      </c>
      <c r="S116" s="57" t="s">
        <v>335</v>
      </c>
      <c r="T116" s="58">
        <v>21475</v>
      </c>
      <c r="U116" s="58">
        <v>21475</v>
      </c>
      <c r="V116" s="58">
        <v>0</v>
      </c>
      <c r="W116" s="58">
        <v>0</v>
      </c>
      <c r="X116" s="59">
        <f t="shared" si="15"/>
        <v>42950</v>
      </c>
      <c r="Y116" s="59" t="s">
        <v>427</v>
      </c>
    </row>
    <row r="117" spans="1:25" s="93" customFormat="1" ht="170.1" customHeight="1" x14ac:dyDescent="0.3">
      <c r="A117" s="49" t="s">
        <v>147</v>
      </c>
      <c r="B117" s="50" t="s">
        <v>101</v>
      </c>
      <c r="C117" s="50" t="s">
        <v>121</v>
      </c>
      <c r="D117" s="50" t="s">
        <v>331</v>
      </c>
      <c r="E117" s="50" t="s">
        <v>4</v>
      </c>
      <c r="F117" s="50" t="s">
        <v>3</v>
      </c>
      <c r="G117" s="50" t="s">
        <v>431</v>
      </c>
      <c r="H117" s="50" t="s">
        <v>332</v>
      </c>
      <c r="I117" s="55" t="s">
        <v>340</v>
      </c>
      <c r="J117" s="50">
        <v>45092</v>
      </c>
      <c r="K117" s="50">
        <v>45291</v>
      </c>
      <c r="L117" s="55" t="s">
        <v>2</v>
      </c>
      <c r="M117" s="55" t="s">
        <v>6</v>
      </c>
      <c r="N117" s="56" t="s">
        <v>341</v>
      </c>
      <c r="O117" s="58">
        <v>97125.43</v>
      </c>
      <c r="P117" s="57" t="s">
        <v>340</v>
      </c>
      <c r="Q117" s="57" t="s">
        <v>0</v>
      </c>
      <c r="R117" s="52" t="s">
        <v>425</v>
      </c>
      <c r="S117" s="57" t="s">
        <v>335</v>
      </c>
      <c r="T117" s="58">
        <v>29362.3</v>
      </c>
      <c r="U117" s="58">
        <v>0</v>
      </c>
      <c r="V117" s="58">
        <v>33881.56</v>
      </c>
      <c r="W117" s="58">
        <v>33881.57</v>
      </c>
      <c r="X117" s="59">
        <f t="shared" si="15"/>
        <v>97125.43</v>
      </c>
      <c r="Y117" s="59" t="s">
        <v>427</v>
      </c>
    </row>
    <row r="118" spans="1:25" s="93" customFormat="1" ht="170.1" customHeight="1" x14ac:dyDescent="0.3">
      <c r="A118" s="49" t="s">
        <v>147</v>
      </c>
      <c r="B118" s="50" t="s">
        <v>101</v>
      </c>
      <c r="C118" s="50" t="s">
        <v>121</v>
      </c>
      <c r="D118" s="50" t="s">
        <v>331</v>
      </c>
      <c r="E118" s="50" t="s">
        <v>4</v>
      </c>
      <c r="F118" s="50" t="s">
        <v>3</v>
      </c>
      <c r="G118" s="50" t="s">
        <v>431</v>
      </c>
      <c r="H118" s="50" t="s">
        <v>332</v>
      </c>
      <c r="I118" s="55" t="s">
        <v>342</v>
      </c>
      <c r="J118" s="50">
        <v>45092</v>
      </c>
      <c r="K118" s="50">
        <v>45291</v>
      </c>
      <c r="L118" s="55" t="s">
        <v>2</v>
      </c>
      <c r="M118" s="55" t="s">
        <v>6</v>
      </c>
      <c r="N118" s="56" t="s">
        <v>343</v>
      </c>
      <c r="O118" s="58">
        <v>129362.46</v>
      </c>
      <c r="P118" s="57" t="s">
        <v>342</v>
      </c>
      <c r="Q118" s="57" t="s">
        <v>0</v>
      </c>
      <c r="R118" s="52" t="s">
        <v>425</v>
      </c>
      <c r="S118" s="57" t="s">
        <v>335</v>
      </c>
      <c r="T118" s="58">
        <v>45144.81</v>
      </c>
      <c r="U118" s="58">
        <v>0</v>
      </c>
      <c r="V118" s="58">
        <v>42108.82</v>
      </c>
      <c r="W118" s="58">
        <v>42108.83</v>
      </c>
      <c r="X118" s="59">
        <f t="shared" si="15"/>
        <v>129362.46</v>
      </c>
      <c r="Y118" s="59" t="s">
        <v>427</v>
      </c>
    </row>
    <row r="119" spans="1:25" s="93" customFormat="1" ht="170.1" customHeight="1" x14ac:dyDescent="0.3">
      <c r="A119" s="49" t="s">
        <v>147</v>
      </c>
      <c r="B119" s="50" t="s">
        <v>101</v>
      </c>
      <c r="C119" s="50" t="s">
        <v>121</v>
      </c>
      <c r="D119" s="50" t="s">
        <v>331</v>
      </c>
      <c r="E119" s="50" t="s">
        <v>4</v>
      </c>
      <c r="F119" s="50" t="s">
        <v>3</v>
      </c>
      <c r="G119" s="50" t="s">
        <v>431</v>
      </c>
      <c r="H119" s="50" t="s">
        <v>332</v>
      </c>
      <c r="I119" s="55" t="s">
        <v>344</v>
      </c>
      <c r="J119" s="50">
        <v>45092</v>
      </c>
      <c r="K119" s="50">
        <v>45291</v>
      </c>
      <c r="L119" s="55" t="s">
        <v>2</v>
      </c>
      <c r="M119" s="55" t="s">
        <v>6</v>
      </c>
      <c r="N119" s="56" t="s">
        <v>345</v>
      </c>
      <c r="O119" s="58">
        <v>5441</v>
      </c>
      <c r="P119" s="57" t="s">
        <v>344</v>
      </c>
      <c r="Q119" s="57" t="s">
        <v>0</v>
      </c>
      <c r="R119" s="52" t="s">
        <v>425</v>
      </c>
      <c r="S119" s="57" t="s">
        <v>335</v>
      </c>
      <c r="T119" s="58">
        <v>135.19999999999999</v>
      </c>
      <c r="U119" s="58">
        <v>0</v>
      </c>
      <c r="V119" s="58">
        <v>5305.8</v>
      </c>
      <c r="W119" s="58">
        <v>0</v>
      </c>
      <c r="X119" s="59">
        <f t="shared" si="15"/>
        <v>5441</v>
      </c>
      <c r="Y119" s="59" t="s">
        <v>427</v>
      </c>
    </row>
    <row r="120" spans="1:25" s="93" customFormat="1" ht="170.1" customHeight="1" x14ac:dyDescent="0.3">
      <c r="A120" s="49" t="s">
        <v>147</v>
      </c>
      <c r="B120" s="50" t="s">
        <v>101</v>
      </c>
      <c r="C120" s="50" t="s">
        <v>121</v>
      </c>
      <c r="D120" s="50" t="s">
        <v>331</v>
      </c>
      <c r="E120" s="50" t="s">
        <v>4</v>
      </c>
      <c r="F120" s="50" t="s">
        <v>3</v>
      </c>
      <c r="G120" s="50" t="s">
        <v>431</v>
      </c>
      <c r="H120" s="50" t="s">
        <v>332</v>
      </c>
      <c r="I120" s="55" t="s">
        <v>346</v>
      </c>
      <c r="J120" s="50">
        <v>45092</v>
      </c>
      <c r="K120" s="50">
        <v>45291</v>
      </c>
      <c r="L120" s="55" t="s">
        <v>2</v>
      </c>
      <c r="M120" s="55" t="s">
        <v>6</v>
      </c>
      <c r="N120" s="56" t="s">
        <v>347</v>
      </c>
      <c r="O120" s="58">
        <v>800</v>
      </c>
      <c r="P120" s="57" t="s">
        <v>348</v>
      </c>
      <c r="Q120" s="57" t="s">
        <v>0</v>
      </c>
      <c r="R120" s="52" t="s">
        <v>425</v>
      </c>
      <c r="S120" s="57" t="s">
        <v>335</v>
      </c>
      <c r="T120" s="58">
        <v>0</v>
      </c>
      <c r="U120" s="58">
        <v>0</v>
      </c>
      <c r="V120" s="58">
        <v>400</v>
      </c>
      <c r="W120" s="58">
        <v>400</v>
      </c>
      <c r="X120" s="59">
        <f t="shared" si="15"/>
        <v>800</v>
      </c>
      <c r="Y120" s="59" t="s">
        <v>427</v>
      </c>
    </row>
    <row r="121" spans="1:25" s="93" customFormat="1" ht="170.1" customHeight="1" x14ac:dyDescent="0.3">
      <c r="A121" s="49" t="s">
        <v>147</v>
      </c>
      <c r="B121" s="50" t="s">
        <v>101</v>
      </c>
      <c r="C121" s="50" t="s">
        <v>121</v>
      </c>
      <c r="D121" s="50" t="s">
        <v>331</v>
      </c>
      <c r="E121" s="50" t="s">
        <v>4</v>
      </c>
      <c r="F121" s="50" t="s">
        <v>3</v>
      </c>
      <c r="G121" s="50" t="s">
        <v>431</v>
      </c>
      <c r="H121" s="50" t="s">
        <v>332</v>
      </c>
      <c r="I121" s="55" t="s">
        <v>349</v>
      </c>
      <c r="J121" s="50">
        <v>45092</v>
      </c>
      <c r="K121" s="50">
        <v>45291</v>
      </c>
      <c r="L121" s="55" t="s">
        <v>2</v>
      </c>
      <c r="M121" s="55" t="s">
        <v>6</v>
      </c>
      <c r="N121" s="56" t="s">
        <v>350</v>
      </c>
      <c r="O121" s="58">
        <v>846348</v>
      </c>
      <c r="P121" s="57" t="s">
        <v>351</v>
      </c>
      <c r="Q121" s="57" t="s">
        <v>0</v>
      </c>
      <c r="R121" s="52" t="s">
        <v>425</v>
      </c>
      <c r="S121" s="57" t="s">
        <v>335</v>
      </c>
      <c r="T121" s="58">
        <v>311739.96999999997</v>
      </c>
      <c r="U121" s="58">
        <v>0</v>
      </c>
      <c r="V121" s="58">
        <v>267304.01</v>
      </c>
      <c r="W121" s="58">
        <v>267304.02</v>
      </c>
      <c r="X121" s="59">
        <f t="shared" si="15"/>
        <v>846348</v>
      </c>
      <c r="Y121" s="59" t="s">
        <v>427</v>
      </c>
    </row>
    <row r="122" spans="1:25" s="93" customFormat="1" ht="170.1" customHeight="1" x14ac:dyDescent="0.3">
      <c r="A122" s="49" t="s">
        <v>147</v>
      </c>
      <c r="B122" s="50" t="s">
        <v>101</v>
      </c>
      <c r="C122" s="50" t="s">
        <v>121</v>
      </c>
      <c r="D122" s="50" t="s">
        <v>331</v>
      </c>
      <c r="E122" s="50" t="s">
        <v>4</v>
      </c>
      <c r="F122" s="50" t="s">
        <v>3</v>
      </c>
      <c r="G122" s="50" t="s">
        <v>431</v>
      </c>
      <c r="H122" s="50" t="s">
        <v>332</v>
      </c>
      <c r="I122" s="55" t="s">
        <v>352</v>
      </c>
      <c r="J122" s="50">
        <v>45092</v>
      </c>
      <c r="K122" s="50">
        <v>45291</v>
      </c>
      <c r="L122" s="55" t="s">
        <v>2</v>
      </c>
      <c r="M122" s="55" t="s">
        <v>6</v>
      </c>
      <c r="N122" s="56" t="s">
        <v>353</v>
      </c>
      <c r="O122" s="58">
        <v>7500</v>
      </c>
      <c r="P122" s="57" t="s">
        <v>352</v>
      </c>
      <c r="Q122" s="57" t="s">
        <v>0</v>
      </c>
      <c r="R122" s="52" t="s">
        <v>425</v>
      </c>
      <c r="S122" s="57" t="s">
        <v>335</v>
      </c>
      <c r="T122" s="58">
        <v>5051.5</v>
      </c>
      <c r="U122" s="58">
        <v>0</v>
      </c>
      <c r="V122" s="58">
        <v>1224.25</v>
      </c>
      <c r="W122" s="58">
        <v>1224.25</v>
      </c>
      <c r="X122" s="59">
        <f t="shared" si="15"/>
        <v>7500</v>
      </c>
      <c r="Y122" s="59" t="s">
        <v>427</v>
      </c>
    </row>
    <row r="123" spans="1:25" s="93" customFormat="1" ht="170.1" customHeight="1" x14ac:dyDescent="0.3">
      <c r="A123" s="49" t="s">
        <v>147</v>
      </c>
      <c r="B123" s="50" t="s">
        <v>101</v>
      </c>
      <c r="C123" s="50" t="s">
        <v>121</v>
      </c>
      <c r="D123" s="50" t="s">
        <v>331</v>
      </c>
      <c r="E123" s="50" t="s">
        <v>4</v>
      </c>
      <c r="F123" s="50" t="s">
        <v>3</v>
      </c>
      <c r="G123" s="50" t="s">
        <v>431</v>
      </c>
      <c r="H123" s="50" t="s">
        <v>332</v>
      </c>
      <c r="I123" s="55" t="s">
        <v>354</v>
      </c>
      <c r="J123" s="50">
        <v>45092</v>
      </c>
      <c r="K123" s="50">
        <v>45291</v>
      </c>
      <c r="L123" s="55" t="s">
        <v>2</v>
      </c>
      <c r="M123" s="55" t="s">
        <v>6</v>
      </c>
      <c r="N123" s="56" t="s">
        <v>355</v>
      </c>
      <c r="O123" s="58">
        <v>52826.86</v>
      </c>
      <c r="P123" s="57" t="s">
        <v>354</v>
      </c>
      <c r="Q123" s="57" t="s">
        <v>0</v>
      </c>
      <c r="R123" s="52" t="s">
        <v>425</v>
      </c>
      <c r="S123" s="57" t="s">
        <v>335</v>
      </c>
      <c r="T123" s="58"/>
      <c r="U123" s="58">
        <v>2926.86</v>
      </c>
      <c r="V123" s="58">
        <v>24950</v>
      </c>
      <c r="W123" s="58">
        <v>24950</v>
      </c>
      <c r="X123" s="59">
        <f t="shared" si="15"/>
        <v>52826.86</v>
      </c>
      <c r="Y123" s="59" t="s">
        <v>427</v>
      </c>
    </row>
    <row r="124" spans="1:25" s="93" customFormat="1" ht="170.1" customHeight="1" x14ac:dyDescent="0.3">
      <c r="A124" s="49" t="s">
        <v>147</v>
      </c>
      <c r="B124" s="50" t="s">
        <v>101</v>
      </c>
      <c r="C124" s="50" t="s">
        <v>121</v>
      </c>
      <c r="D124" s="50" t="s">
        <v>331</v>
      </c>
      <c r="E124" s="50" t="s">
        <v>4</v>
      </c>
      <c r="F124" s="50" t="s">
        <v>3</v>
      </c>
      <c r="G124" s="50" t="s">
        <v>431</v>
      </c>
      <c r="H124" s="50" t="s">
        <v>332</v>
      </c>
      <c r="I124" s="55" t="s">
        <v>356</v>
      </c>
      <c r="J124" s="50">
        <v>45092</v>
      </c>
      <c r="K124" s="50">
        <v>45291</v>
      </c>
      <c r="L124" s="55" t="s">
        <v>2</v>
      </c>
      <c r="M124" s="55" t="s">
        <v>6</v>
      </c>
      <c r="N124" s="56" t="s">
        <v>357</v>
      </c>
      <c r="O124" s="58">
        <v>8000</v>
      </c>
      <c r="P124" s="57" t="s">
        <v>356</v>
      </c>
      <c r="Q124" s="57" t="s">
        <v>0</v>
      </c>
      <c r="R124" s="52" t="s">
        <v>425</v>
      </c>
      <c r="S124" s="57" t="s">
        <v>335</v>
      </c>
      <c r="T124" s="58">
        <v>0</v>
      </c>
      <c r="U124" s="58">
        <v>0</v>
      </c>
      <c r="V124" s="58">
        <v>4000</v>
      </c>
      <c r="W124" s="58">
        <v>4000</v>
      </c>
      <c r="X124" s="59">
        <f t="shared" si="15"/>
        <v>8000</v>
      </c>
      <c r="Y124" s="59" t="s">
        <v>427</v>
      </c>
    </row>
    <row r="125" spans="1:25" s="93" customFormat="1" ht="170.1" customHeight="1" x14ac:dyDescent="0.3">
      <c r="A125" s="49" t="s">
        <v>147</v>
      </c>
      <c r="B125" s="50" t="s">
        <v>101</v>
      </c>
      <c r="C125" s="50" t="s">
        <v>121</v>
      </c>
      <c r="D125" s="50" t="s">
        <v>331</v>
      </c>
      <c r="E125" s="50" t="s">
        <v>4</v>
      </c>
      <c r="F125" s="50" t="s">
        <v>3</v>
      </c>
      <c r="G125" s="50" t="s">
        <v>431</v>
      </c>
      <c r="H125" s="50" t="s">
        <v>332</v>
      </c>
      <c r="I125" s="55" t="s">
        <v>358</v>
      </c>
      <c r="J125" s="50">
        <v>45092</v>
      </c>
      <c r="K125" s="50">
        <v>45291</v>
      </c>
      <c r="L125" s="55" t="s">
        <v>2</v>
      </c>
      <c r="M125" s="55" t="s">
        <v>6</v>
      </c>
      <c r="N125" s="56" t="s">
        <v>359</v>
      </c>
      <c r="O125" s="58">
        <v>8545.2199999999993</v>
      </c>
      <c r="P125" s="57" t="s">
        <v>360</v>
      </c>
      <c r="Q125" s="57" t="s">
        <v>0</v>
      </c>
      <c r="R125" s="52" t="s">
        <v>425</v>
      </c>
      <c r="S125" s="57" t="s">
        <v>335</v>
      </c>
      <c r="T125" s="58">
        <v>3545.22</v>
      </c>
      <c r="U125" s="58">
        <v>0</v>
      </c>
      <c r="V125" s="58">
        <v>2500</v>
      </c>
      <c r="W125" s="58">
        <v>2500</v>
      </c>
      <c r="X125" s="59">
        <f t="shared" si="15"/>
        <v>8545.2199999999993</v>
      </c>
      <c r="Y125" s="59" t="s">
        <v>427</v>
      </c>
    </row>
    <row r="126" spans="1:25" s="93" customFormat="1" ht="170.1" customHeight="1" x14ac:dyDescent="0.3">
      <c r="A126" s="49" t="s">
        <v>147</v>
      </c>
      <c r="B126" s="50" t="s">
        <v>101</v>
      </c>
      <c r="C126" s="50" t="s">
        <v>121</v>
      </c>
      <c r="D126" s="50" t="s">
        <v>331</v>
      </c>
      <c r="E126" s="50" t="s">
        <v>4</v>
      </c>
      <c r="F126" s="50" t="s">
        <v>3</v>
      </c>
      <c r="G126" s="50" t="s">
        <v>431</v>
      </c>
      <c r="H126" s="50" t="s">
        <v>332</v>
      </c>
      <c r="I126" s="55" t="s">
        <v>361</v>
      </c>
      <c r="J126" s="50">
        <v>45092</v>
      </c>
      <c r="K126" s="50">
        <v>45291</v>
      </c>
      <c r="L126" s="55" t="s">
        <v>2</v>
      </c>
      <c r="M126" s="55" t="s">
        <v>6</v>
      </c>
      <c r="N126" s="56" t="s">
        <v>362</v>
      </c>
      <c r="O126" s="58">
        <v>10460.02</v>
      </c>
      <c r="P126" s="57" t="s">
        <v>361</v>
      </c>
      <c r="Q126" s="57" t="s">
        <v>0</v>
      </c>
      <c r="R126" s="52" t="s">
        <v>425</v>
      </c>
      <c r="S126" s="57" t="s">
        <v>335</v>
      </c>
      <c r="T126" s="58">
        <v>6460.02</v>
      </c>
      <c r="U126" s="58">
        <v>0</v>
      </c>
      <c r="V126" s="58">
        <v>2000</v>
      </c>
      <c r="W126" s="58">
        <v>2000</v>
      </c>
      <c r="X126" s="59">
        <f t="shared" si="15"/>
        <v>10460.02</v>
      </c>
      <c r="Y126" s="59" t="s">
        <v>427</v>
      </c>
    </row>
    <row r="127" spans="1:25" s="93" customFormat="1" ht="170.1" customHeight="1" x14ac:dyDescent="0.3">
      <c r="A127" s="49" t="s">
        <v>147</v>
      </c>
      <c r="B127" s="50" t="s">
        <v>101</v>
      </c>
      <c r="C127" s="50" t="s">
        <v>121</v>
      </c>
      <c r="D127" s="50" t="s">
        <v>331</v>
      </c>
      <c r="E127" s="50" t="s">
        <v>4</v>
      </c>
      <c r="F127" s="50" t="s">
        <v>3</v>
      </c>
      <c r="G127" s="50" t="s">
        <v>431</v>
      </c>
      <c r="H127" s="50" t="s">
        <v>332</v>
      </c>
      <c r="I127" s="118" t="s">
        <v>363</v>
      </c>
      <c r="J127" s="50">
        <v>45092</v>
      </c>
      <c r="K127" s="50">
        <v>45291</v>
      </c>
      <c r="L127" s="55" t="s">
        <v>124</v>
      </c>
      <c r="M127" s="55" t="s">
        <v>6</v>
      </c>
      <c r="N127" s="119">
        <v>120530802001</v>
      </c>
      <c r="O127" s="58">
        <v>0</v>
      </c>
      <c r="P127" s="118" t="s">
        <v>363</v>
      </c>
      <c r="Q127" s="57" t="s">
        <v>0</v>
      </c>
      <c r="R127" s="52" t="s">
        <v>425</v>
      </c>
      <c r="S127" s="57" t="s">
        <v>335</v>
      </c>
      <c r="T127" s="58">
        <v>0</v>
      </c>
      <c r="U127" s="58">
        <v>0</v>
      </c>
      <c r="V127" s="58">
        <v>0</v>
      </c>
      <c r="W127" s="58">
        <v>0</v>
      </c>
      <c r="X127" s="59">
        <v>0</v>
      </c>
      <c r="Y127" s="59" t="s">
        <v>427</v>
      </c>
    </row>
    <row r="128" spans="1:25" s="93" customFormat="1" ht="170.1" customHeight="1" x14ac:dyDescent="0.3">
      <c r="A128" s="49" t="s">
        <v>147</v>
      </c>
      <c r="B128" s="50" t="s">
        <v>101</v>
      </c>
      <c r="C128" s="50" t="s">
        <v>121</v>
      </c>
      <c r="D128" s="50" t="s">
        <v>331</v>
      </c>
      <c r="E128" s="50" t="s">
        <v>4</v>
      </c>
      <c r="F128" s="50" t="s">
        <v>3</v>
      </c>
      <c r="G128" s="50" t="s">
        <v>431</v>
      </c>
      <c r="H128" s="50" t="s">
        <v>332</v>
      </c>
      <c r="I128" s="55" t="s">
        <v>364</v>
      </c>
      <c r="J128" s="50">
        <v>45092</v>
      </c>
      <c r="K128" s="50">
        <v>45291</v>
      </c>
      <c r="L128" s="55" t="s">
        <v>2</v>
      </c>
      <c r="M128" s="55" t="s">
        <v>6</v>
      </c>
      <c r="N128" s="56" t="s">
        <v>365</v>
      </c>
      <c r="O128" s="58">
        <v>2496</v>
      </c>
      <c r="P128" s="57" t="s">
        <v>366</v>
      </c>
      <c r="Q128" s="57" t="s">
        <v>0</v>
      </c>
      <c r="R128" s="52" t="s">
        <v>425</v>
      </c>
      <c r="S128" s="57" t="s">
        <v>335</v>
      </c>
      <c r="T128" s="58">
        <v>0</v>
      </c>
      <c r="U128" s="58">
        <v>0</v>
      </c>
      <c r="V128" s="58">
        <v>1248</v>
      </c>
      <c r="W128" s="58">
        <v>1248</v>
      </c>
      <c r="X128" s="59">
        <f t="shared" ref="X128:X130" si="16">SUM(T128:W128)</f>
        <v>2496</v>
      </c>
      <c r="Y128" s="59" t="s">
        <v>427</v>
      </c>
    </row>
    <row r="129" spans="1:25" s="93" customFormat="1" ht="170.1" customHeight="1" x14ac:dyDescent="0.3">
      <c r="A129" s="49" t="s">
        <v>147</v>
      </c>
      <c r="B129" s="50" t="s">
        <v>101</v>
      </c>
      <c r="C129" s="50" t="s">
        <v>121</v>
      </c>
      <c r="D129" s="50" t="s">
        <v>331</v>
      </c>
      <c r="E129" s="50" t="s">
        <v>4</v>
      </c>
      <c r="F129" s="50" t="s">
        <v>3</v>
      </c>
      <c r="G129" s="50" t="s">
        <v>431</v>
      </c>
      <c r="H129" s="50" t="s">
        <v>332</v>
      </c>
      <c r="I129" s="55" t="s">
        <v>367</v>
      </c>
      <c r="J129" s="50">
        <v>45092</v>
      </c>
      <c r="K129" s="50">
        <v>45291</v>
      </c>
      <c r="L129" s="55" t="s">
        <v>2</v>
      </c>
      <c r="M129" s="55" t="s">
        <v>6</v>
      </c>
      <c r="N129" s="56" t="s">
        <v>368</v>
      </c>
      <c r="O129" s="58">
        <v>1469.36</v>
      </c>
      <c r="P129" s="57" t="s">
        <v>367</v>
      </c>
      <c r="Q129" s="57" t="s">
        <v>0</v>
      </c>
      <c r="R129" s="52" t="s">
        <v>425</v>
      </c>
      <c r="S129" s="57" t="s">
        <v>335</v>
      </c>
      <c r="T129" s="58">
        <v>118</v>
      </c>
      <c r="U129" s="58">
        <v>0</v>
      </c>
      <c r="V129" s="58">
        <v>1351.36</v>
      </c>
      <c r="W129" s="58">
        <v>0</v>
      </c>
      <c r="X129" s="59">
        <f t="shared" si="16"/>
        <v>1469.36</v>
      </c>
      <c r="Y129" s="59" t="s">
        <v>427</v>
      </c>
    </row>
    <row r="130" spans="1:25" s="93" customFormat="1" ht="170.1" customHeight="1" x14ac:dyDescent="0.3">
      <c r="A130" s="55" t="s">
        <v>147</v>
      </c>
      <c r="B130" s="55" t="s">
        <v>101</v>
      </c>
      <c r="C130" s="55" t="s">
        <v>121</v>
      </c>
      <c r="D130" s="55" t="s">
        <v>331</v>
      </c>
      <c r="E130" s="55" t="s">
        <v>4</v>
      </c>
      <c r="F130" s="55" t="s">
        <v>3</v>
      </c>
      <c r="G130" s="55" t="s">
        <v>431</v>
      </c>
      <c r="H130" s="55" t="s">
        <v>332</v>
      </c>
      <c r="I130" s="55" t="s">
        <v>322</v>
      </c>
      <c r="J130" s="50">
        <v>45092</v>
      </c>
      <c r="K130" s="50">
        <v>45291</v>
      </c>
      <c r="L130" s="55" t="s">
        <v>2</v>
      </c>
      <c r="M130" s="55" t="s">
        <v>6</v>
      </c>
      <c r="N130" s="56" t="s">
        <v>369</v>
      </c>
      <c r="O130" s="58">
        <v>1680</v>
      </c>
      <c r="P130" s="57" t="s">
        <v>322</v>
      </c>
      <c r="Q130" s="57" t="s">
        <v>0</v>
      </c>
      <c r="R130" s="52" t="s">
        <v>425</v>
      </c>
      <c r="S130" s="57" t="s">
        <v>335</v>
      </c>
      <c r="T130" s="58">
        <v>0</v>
      </c>
      <c r="U130" s="58">
        <v>0</v>
      </c>
      <c r="V130" s="58">
        <v>840</v>
      </c>
      <c r="W130" s="58">
        <v>840</v>
      </c>
      <c r="X130" s="59">
        <f t="shared" si="16"/>
        <v>1680</v>
      </c>
      <c r="Y130" s="59" t="s">
        <v>427</v>
      </c>
    </row>
    <row r="131" spans="1:25" s="93" customFormat="1" ht="170.1" customHeight="1" thickBot="1" x14ac:dyDescent="0.35">
      <c r="A131" s="60" t="s">
        <v>147</v>
      </c>
      <c r="B131" s="60" t="s">
        <v>101</v>
      </c>
      <c r="C131" s="60" t="s">
        <v>121</v>
      </c>
      <c r="D131" s="60" t="s">
        <v>331</v>
      </c>
      <c r="E131" s="60" t="s">
        <v>4</v>
      </c>
      <c r="F131" s="60" t="s">
        <v>3</v>
      </c>
      <c r="G131" s="60" t="s">
        <v>431</v>
      </c>
      <c r="H131" s="60" t="s">
        <v>332</v>
      </c>
      <c r="I131" s="60" t="s">
        <v>313</v>
      </c>
      <c r="J131" s="50">
        <v>45092</v>
      </c>
      <c r="K131" s="50">
        <v>45291</v>
      </c>
      <c r="L131" s="60" t="s">
        <v>2</v>
      </c>
      <c r="M131" s="60" t="s">
        <v>6</v>
      </c>
      <c r="N131" s="120">
        <v>120530606000</v>
      </c>
      <c r="O131" s="62">
        <v>11179.48</v>
      </c>
      <c r="P131" s="60" t="s">
        <v>313</v>
      </c>
      <c r="Q131" s="61" t="s">
        <v>0</v>
      </c>
      <c r="R131" s="52" t="s">
        <v>425</v>
      </c>
      <c r="S131" s="61" t="s">
        <v>335</v>
      </c>
      <c r="T131" s="62">
        <v>9542</v>
      </c>
      <c r="U131" s="62">
        <v>0</v>
      </c>
      <c r="V131" s="62">
        <v>1637.48</v>
      </c>
      <c r="W131" s="62">
        <v>0</v>
      </c>
      <c r="X131" s="63">
        <f>SUM(T131:W131)</f>
        <v>11179.48</v>
      </c>
      <c r="Y131" s="63" t="s">
        <v>427</v>
      </c>
    </row>
    <row r="132" spans="1:25" s="93" customFormat="1" ht="170.1" customHeight="1" x14ac:dyDescent="0.3">
      <c r="A132" s="49" t="s">
        <v>147</v>
      </c>
      <c r="B132" s="50" t="s">
        <v>101</v>
      </c>
      <c r="C132" s="50" t="s">
        <v>121</v>
      </c>
      <c r="D132" s="50" t="s">
        <v>331</v>
      </c>
      <c r="E132" s="50" t="s">
        <v>4</v>
      </c>
      <c r="F132" s="50" t="s">
        <v>3</v>
      </c>
      <c r="G132" s="50" t="s">
        <v>431</v>
      </c>
      <c r="H132" s="50" t="s">
        <v>332</v>
      </c>
      <c r="I132" s="50" t="s">
        <v>370</v>
      </c>
      <c r="J132" s="50">
        <v>45092</v>
      </c>
      <c r="K132" s="50">
        <v>45291</v>
      </c>
      <c r="L132" s="50" t="s">
        <v>2</v>
      </c>
      <c r="M132" s="50" t="s">
        <v>6</v>
      </c>
      <c r="N132" s="51" t="s">
        <v>371</v>
      </c>
      <c r="O132" s="53">
        <v>103634</v>
      </c>
      <c r="P132" s="52" t="s">
        <v>370</v>
      </c>
      <c r="Q132" s="52" t="s">
        <v>0</v>
      </c>
      <c r="R132" s="52" t="s">
        <v>425</v>
      </c>
      <c r="S132" s="52" t="s">
        <v>335</v>
      </c>
      <c r="T132" s="53">
        <v>4248.54</v>
      </c>
      <c r="U132" s="53">
        <v>0</v>
      </c>
      <c r="V132" s="53">
        <v>49692.73</v>
      </c>
      <c r="W132" s="53">
        <v>49692.73</v>
      </c>
      <c r="X132" s="54">
        <f t="shared" ref="X132" si="17">SUM(T132:W132)</f>
        <v>103634</v>
      </c>
      <c r="Y132" s="54" t="s">
        <v>427</v>
      </c>
    </row>
    <row r="133" spans="1:25" s="93" customFormat="1" ht="170.1" customHeight="1" x14ac:dyDescent="0.3">
      <c r="A133" s="64" t="s">
        <v>147</v>
      </c>
      <c r="B133" s="55" t="s">
        <v>101</v>
      </c>
      <c r="C133" s="55" t="s">
        <v>121</v>
      </c>
      <c r="D133" s="55" t="s">
        <v>331</v>
      </c>
      <c r="E133" s="55" t="s">
        <v>4</v>
      </c>
      <c r="F133" s="55" t="s">
        <v>3</v>
      </c>
      <c r="G133" s="55" t="s">
        <v>431</v>
      </c>
      <c r="H133" s="55" t="s">
        <v>332</v>
      </c>
      <c r="I133" s="55" t="s">
        <v>333</v>
      </c>
      <c r="J133" s="50">
        <v>45092</v>
      </c>
      <c r="K133" s="50">
        <v>45291</v>
      </c>
      <c r="L133" s="55" t="s">
        <v>2</v>
      </c>
      <c r="M133" s="55" t="s">
        <v>6</v>
      </c>
      <c r="N133" s="119">
        <v>120710105000</v>
      </c>
      <c r="O133" s="58">
        <v>850924</v>
      </c>
      <c r="P133" s="55" t="s">
        <v>333</v>
      </c>
      <c r="Q133" s="57" t="s">
        <v>0</v>
      </c>
      <c r="R133" s="52" t="s">
        <v>425</v>
      </c>
      <c r="S133" s="57" t="s">
        <v>335</v>
      </c>
      <c r="T133" s="58">
        <v>0</v>
      </c>
      <c r="U133" s="58">
        <v>0</v>
      </c>
      <c r="V133" s="58">
        <v>0</v>
      </c>
      <c r="W133" s="58">
        <v>850924</v>
      </c>
      <c r="X133" s="59">
        <v>850924</v>
      </c>
      <c r="Y133" s="59" t="s">
        <v>427</v>
      </c>
    </row>
    <row r="134" spans="1:25" s="93" customFormat="1" ht="170.1" customHeight="1" x14ac:dyDescent="0.3">
      <c r="A134" s="64" t="s">
        <v>147</v>
      </c>
      <c r="B134" s="55" t="s">
        <v>101</v>
      </c>
      <c r="C134" s="55" t="s">
        <v>121</v>
      </c>
      <c r="D134" s="55" t="s">
        <v>331</v>
      </c>
      <c r="E134" s="55" t="s">
        <v>4</v>
      </c>
      <c r="F134" s="55" t="s">
        <v>3</v>
      </c>
      <c r="G134" s="55" t="s">
        <v>431</v>
      </c>
      <c r="H134" s="55" t="s">
        <v>332</v>
      </c>
      <c r="I134" s="55" t="s">
        <v>372</v>
      </c>
      <c r="J134" s="50">
        <v>45092</v>
      </c>
      <c r="K134" s="50">
        <v>45291</v>
      </c>
      <c r="L134" s="55" t="s">
        <v>2</v>
      </c>
      <c r="M134" s="55" t="s">
        <v>6</v>
      </c>
      <c r="N134" s="56" t="s">
        <v>373</v>
      </c>
      <c r="O134" s="58">
        <v>58158</v>
      </c>
      <c r="P134" s="57" t="s">
        <v>372</v>
      </c>
      <c r="Q134" s="57" t="s">
        <v>0</v>
      </c>
      <c r="R134" s="52" t="s">
        <v>425</v>
      </c>
      <c r="S134" s="57" t="s">
        <v>335</v>
      </c>
      <c r="T134" s="58">
        <v>46587.5</v>
      </c>
      <c r="U134" s="58">
        <v>0</v>
      </c>
      <c r="V134" s="58">
        <v>5785.25</v>
      </c>
      <c r="W134" s="58">
        <v>5785.25</v>
      </c>
      <c r="X134" s="59">
        <f t="shared" ref="X134:X143" si="18">SUM(T134:W134)</f>
        <v>58158</v>
      </c>
      <c r="Y134" s="59" t="s">
        <v>427</v>
      </c>
    </row>
    <row r="135" spans="1:25" s="93" customFormat="1" ht="170.1" customHeight="1" x14ac:dyDescent="0.3">
      <c r="A135" s="64" t="s">
        <v>147</v>
      </c>
      <c r="B135" s="55" t="s">
        <v>101</v>
      </c>
      <c r="C135" s="55" t="s">
        <v>121</v>
      </c>
      <c r="D135" s="55" t="s">
        <v>331</v>
      </c>
      <c r="E135" s="55" t="s">
        <v>4</v>
      </c>
      <c r="F135" s="55" t="s">
        <v>3</v>
      </c>
      <c r="G135" s="55" t="s">
        <v>431</v>
      </c>
      <c r="H135" s="55" t="s">
        <v>332</v>
      </c>
      <c r="I135" s="55" t="s">
        <v>351</v>
      </c>
      <c r="J135" s="50">
        <v>45092</v>
      </c>
      <c r="K135" s="50">
        <v>45291</v>
      </c>
      <c r="L135" s="55" t="s">
        <v>2</v>
      </c>
      <c r="M135" s="55" t="s">
        <v>6</v>
      </c>
      <c r="N135" s="56" t="s">
        <v>374</v>
      </c>
      <c r="O135" s="58">
        <v>309256</v>
      </c>
      <c r="P135" s="57" t="s">
        <v>351</v>
      </c>
      <c r="Q135" s="57" t="s">
        <v>0</v>
      </c>
      <c r="R135" s="52" t="s">
        <v>425</v>
      </c>
      <c r="S135" s="57" t="s">
        <v>335</v>
      </c>
      <c r="T135" s="58">
        <v>106147</v>
      </c>
      <c r="U135" s="58">
        <v>0</v>
      </c>
      <c r="V135" s="58">
        <v>101554.5</v>
      </c>
      <c r="W135" s="58">
        <v>101554.5</v>
      </c>
      <c r="X135" s="59">
        <f t="shared" si="18"/>
        <v>309256</v>
      </c>
      <c r="Y135" s="59" t="s">
        <v>427</v>
      </c>
    </row>
    <row r="136" spans="1:25" s="93" customFormat="1" ht="170.1" customHeight="1" x14ac:dyDescent="0.3">
      <c r="A136" s="64" t="s">
        <v>147</v>
      </c>
      <c r="B136" s="55" t="s">
        <v>101</v>
      </c>
      <c r="C136" s="55" t="s">
        <v>121</v>
      </c>
      <c r="D136" s="55" t="s">
        <v>331</v>
      </c>
      <c r="E136" s="55" t="s">
        <v>4</v>
      </c>
      <c r="F136" s="55" t="s">
        <v>3</v>
      </c>
      <c r="G136" s="55" t="s">
        <v>431</v>
      </c>
      <c r="H136" s="55" t="s">
        <v>332</v>
      </c>
      <c r="I136" s="55" t="s">
        <v>342</v>
      </c>
      <c r="J136" s="50">
        <v>45092</v>
      </c>
      <c r="K136" s="50">
        <v>45291</v>
      </c>
      <c r="L136" s="55" t="s">
        <v>2</v>
      </c>
      <c r="M136" s="55" t="s">
        <v>6</v>
      </c>
      <c r="N136" s="56" t="s">
        <v>375</v>
      </c>
      <c r="O136" s="58">
        <v>135078.47</v>
      </c>
      <c r="P136" s="57" t="s">
        <v>342</v>
      </c>
      <c r="Q136" s="57" t="s">
        <v>0</v>
      </c>
      <c r="R136" s="52" t="s">
        <v>425</v>
      </c>
      <c r="S136" s="57" t="s">
        <v>335</v>
      </c>
      <c r="T136" s="58">
        <v>52107.05</v>
      </c>
      <c r="U136" s="58">
        <v>41485.71</v>
      </c>
      <c r="V136" s="58">
        <v>41485.71</v>
      </c>
      <c r="W136" s="58">
        <v>0</v>
      </c>
      <c r="X136" s="59">
        <f t="shared" si="18"/>
        <v>135078.47</v>
      </c>
      <c r="Y136" s="59" t="s">
        <v>427</v>
      </c>
    </row>
    <row r="137" spans="1:25" s="93" customFormat="1" ht="170.1" customHeight="1" x14ac:dyDescent="0.3">
      <c r="A137" s="64" t="s">
        <v>147</v>
      </c>
      <c r="B137" s="55" t="s">
        <v>101</v>
      </c>
      <c r="C137" s="55" t="s">
        <v>121</v>
      </c>
      <c r="D137" s="55" t="s">
        <v>331</v>
      </c>
      <c r="E137" s="55" t="s">
        <v>4</v>
      </c>
      <c r="F137" s="55" t="s">
        <v>3</v>
      </c>
      <c r="G137" s="55" t="s">
        <v>431</v>
      </c>
      <c r="H137" s="55" t="s">
        <v>332</v>
      </c>
      <c r="I137" s="55" t="s">
        <v>376</v>
      </c>
      <c r="J137" s="50">
        <v>45092</v>
      </c>
      <c r="K137" s="50">
        <v>45291</v>
      </c>
      <c r="L137" s="55" t="s">
        <v>2</v>
      </c>
      <c r="M137" s="55" t="s">
        <v>6</v>
      </c>
      <c r="N137" s="56" t="s">
        <v>377</v>
      </c>
      <c r="O137" s="58">
        <v>97176.49</v>
      </c>
      <c r="P137" s="57" t="s">
        <v>376</v>
      </c>
      <c r="Q137" s="57" t="s">
        <v>0</v>
      </c>
      <c r="R137" s="52" t="s">
        <v>425</v>
      </c>
      <c r="S137" s="57" t="s">
        <v>335</v>
      </c>
      <c r="T137" s="58">
        <v>34527.89</v>
      </c>
      <c r="U137" s="58">
        <v>0</v>
      </c>
      <c r="V137" s="58">
        <v>31324.3</v>
      </c>
      <c r="W137" s="58">
        <v>31324.3</v>
      </c>
      <c r="X137" s="59">
        <f t="shared" si="18"/>
        <v>97176.49</v>
      </c>
      <c r="Y137" s="59" t="s">
        <v>427</v>
      </c>
    </row>
    <row r="138" spans="1:25" s="93" customFormat="1" ht="170.1" customHeight="1" x14ac:dyDescent="0.3">
      <c r="A138" s="64" t="s">
        <v>147</v>
      </c>
      <c r="B138" s="55" t="s">
        <v>101</v>
      </c>
      <c r="C138" s="55" t="s">
        <v>121</v>
      </c>
      <c r="D138" s="55" t="s">
        <v>331</v>
      </c>
      <c r="E138" s="55" t="s">
        <v>4</v>
      </c>
      <c r="F138" s="55" t="s">
        <v>3</v>
      </c>
      <c r="G138" s="55" t="s">
        <v>431</v>
      </c>
      <c r="H138" s="55" t="s">
        <v>332</v>
      </c>
      <c r="I138" s="55" t="s">
        <v>354</v>
      </c>
      <c r="J138" s="50">
        <v>45092</v>
      </c>
      <c r="K138" s="50">
        <v>45291</v>
      </c>
      <c r="L138" s="55" t="s">
        <v>2</v>
      </c>
      <c r="M138" s="55" t="s">
        <v>6</v>
      </c>
      <c r="N138" s="56" t="s">
        <v>378</v>
      </c>
      <c r="O138" s="58">
        <v>8500</v>
      </c>
      <c r="P138" s="57" t="s">
        <v>354</v>
      </c>
      <c r="Q138" s="57" t="s">
        <v>0</v>
      </c>
      <c r="R138" s="52" t="s">
        <v>425</v>
      </c>
      <c r="S138" s="57" t="s">
        <v>335</v>
      </c>
      <c r="T138" s="58">
        <v>0</v>
      </c>
      <c r="U138" s="58">
        <v>0</v>
      </c>
      <c r="V138" s="58">
        <v>4250</v>
      </c>
      <c r="W138" s="58">
        <v>4250</v>
      </c>
      <c r="X138" s="59">
        <f t="shared" si="18"/>
        <v>8500</v>
      </c>
      <c r="Y138" s="59" t="s">
        <v>427</v>
      </c>
    </row>
    <row r="139" spans="1:25" s="93" customFormat="1" ht="170.1" customHeight="1" x14ac:dyDescent="0.3">
      <c r="A139" s="64" t="s">
        <v>147</v>
      </c>
      <c r="B139" s="55" t="s">
        <v>101</v>
      </c>
      <c r="C139" s="55" t="s">
        <v>121</v>
      </c>
      <c r="D139" s="55" t="s">
        <v>331</v>
      </c>
      <c r="E139" s="55" t="s">
        <v>4</v>
      </c>
      <c r="F139" s="55" t="s">
        <v>3</v>
      </c>
      <c r="G139" s="55" t="s">
        <v>431</v>
      </c>
      <c r="H139" s="55" t="s">
        <v>332</v>
      </c>
      <c r="I139" s="55" t="s">
        <v>356</v>
      </c>
      <c r="J139" s="50">
        <v>45092</v>
      </c>
      <c r="K139" s="50">
        <v>45291</v>
      </c>
      <c r="L139" s="55" t="s">
        <v>2</v>
      </c>
      <c r="M139" s="55" t="s">
        <v>6</v>
      </c>
      <c r="N139" s="56" t="s">
        <v>379</v>
      </c>
      <c r="O139" s="58">
        <v>500</v>
      </c>
      <c r="P139" s="57" t="s">
        <v>356</v>
      </c>
      <c r="Q139" s="57" t="s">
        <v>0</v>
      </c>
      <c r="R139" s="52" t="s">
        <v>425</v>
      </c>
      <c r="S139" s="57" t="s">
        <v>335</v>
      </c>
      <c r="T139" s="58">
        <v>0</v>
      </c>
      <c r="U139" s="58">
        <v>0</v>
      </c>
      <c r="V139" s="58">
        <v>250</v>
      </c>
      <c r="W139" s="58">
        <v>250</v>
      </c>
      <c r="X139" s="59">
        <f t="shared" si="18"/>
        <v>500</v>
      </c>
      <c r="Y139" s="59" t="s">
        <v>427</v>
      </c>
    </row>
    <row r="140" spans="1:25" s="93" customFormat="1" ht="170.1" customHeight="1" x14ac:dyDescent="0.3">
      <c r="A140" s="64" t="s">
        <v>147</v>
      </c>
      <c r="B140" s="55" t="s">
        <v>101</v>
      </c>
      <c r="C140" s="55" t="s">
        <v>121</v>
      </c>
      <c r="D140" s="55" t="s">
        <v>331</v>
      </c>
      <c r="E140" s="55" t="s">
        <v>4</v>
      </c>
      <c r="F140" s="55" t="s">
        <v>3</v>
      </c>
      <c r="G140" s="55" t="s">
        <v>431</v>
      </c>
      <c r="H140" s="55" t="s">
        <v>332</v>
      </c>
      <c r="I140" s="55" t="s">
        <v>380</v>
      </c>
      <c r="J140" s="50">
        <v>45092</v>
      </c>
      <c r="K140" s="50">
        <v>45291</v>
      </c>
      <c r="L140" s="55" t="s">
        <v>2</v>
      </c>
      <c r="M140" s="55" t="s">
        <v>6</v>
      </c>
      <c r="N140" s="56" t="s">
        <v>381</v>
      </c>
      <c r="O140" s="58">
        <v>1500</v>
      </c>
      <c r="P140" s="57" t="s">
        <v>382</v>
      </c>
      <c r="Q140" s="57" t="s">
        <v>0</v>
      </c>
      <c r="R140" s="52" t="s">
        <v>425</v>
      </c>
      <c r="S140" s="57" t="s">
        <v>335</v>
      </c>
      <c r="T140" s="58">
        <v>0</v>
      </c>
      <c r="U140" s="58">
        <v>0</v>
      </c>
      <c r="V140" s="58">
        <v>750</v>
      </c>
      <c r="W140" s="58">
        <v>750</v>
      </c>
      <c r="X140" s="59">
        <f t="shared" si="18"/>
        <v>1500</v>
      </c>
      <c r="Y140" s="59" t="s">
        <v>427</v>
      </c>
    </row>
    <row r="141" spans="1:25" s="93" customFormat="1" ht="170.1" customHeight="1" x14ac:dyDescent="0.3">
      <c r="A141" s="64" t="s">
        <v>147</v>
      </c>
      <c r="B141" s="55" t="s">
        <v>101</v>
      </c>
      <c r="C141" s="55" t="s">
        <v>121</v>
      </c>
      <c r="D141" s="55" t="s">
        <v>331</v>
      </c>
      <c r="E141" s="55" t="s">
        <v>4</v>
      </c>
      <c r="F141" s="55" t="s">
        <v>3</v>
      </c>
      <c r="G141" s="55" t="s">
        <v>431</v>
      </c>
      <c r="H141" s="55" t="s">
        <v>332</v>
      </c>
      <c r="I141" s="55" t="s">
        <v>358</v>
      </c>
      <c r="J141" s="50">
        <v>45092</v>
      </c>
      <c r="K141" s="50">
        <v>45291</v>
      </c>
      <c r="L141" s="55" t="s">
        <v>2</v>
      </c>
      <c r="M141" s="55" t="s">
        <v>6</v>
      </c>
      <c r="N141" s="56" t="s">
        <v>383</v>
      </c>
      <c r="O141" s="58">
        <v>6000</v>
      </c>
      <c r="P141" s="57" t="s">
        <v>358</v>
      </c>
      <c r="Q141" s="57" t="s">
        <v>0</v>
      </c>
      <c r="R141" s="52" t="s">
        <v>425</v>
      </c>
      <c r="S141" s="57" t="s">
        <v>335</v>
      </c>
      <c r="T141" s="58">
        <v>0</v>
      </c>
      <c r="U141" s="58">
        <v>0</v>
      </c>
      <c r="V141" s="58">
        <v>3000</v>
      </c>
      <c r="W141" s="58">
        <v>3000</v>
      </c>
      <c r="X141" s="59">
        <f t="shared" si="18"/>
        <v>6000</v>
      </c>
      <c r="Y141" s="59" t="s">
        <v>427</v>
      </c>
    </row>
    <row r="142" spans="1:25" s="93" customFormat="1" ht="170.1" customHeight="1" x14ac:dyDescent="0.3">
      <c r="A142" s="64" t="s">
        <v>147</v>
      </c>
      <c r="B142" s="55" t="s">
        <v>101</v>
      </c>
      <c r="C142" s="55" t="s">
        <v>121</v>
      </c>
      <c r="D142" s="55" t="s">
        <v>331</v>
      </c>
      <c r="E142" s="55" t="s">
        <v>4</v>
      </c>
      <c r="F142" s="55" t="s">
        <v>3</v>
      </c>
      <c r="G142" s="55" t="s">
        <v>431</v>
      </c>
      <c r="H142" s="55" t="s">
        <v>332</v>
      </c>
      <c r="I142" s="55" t="s">
        <v>361</v>
      </c>
      <c r="J142" s="50">
        <v>45092</v>
      </c>
      <c r="K142" s="50">
        <v>45291</v>
      </c>
      <c r="L142" s="55" t="s">
        <v>2</v>
      </c>
      <c r="M142" s="55" t="s">
        <v>6</v>
      </c>
      <c r="N142" s="56" t="s">
        <v>384</v>
      </c>
      <c r="O142" s="58">
        <v>10000</v>
      </c>
      <c r="P142" s="57" t="s">
        <v>361</v>
      </c>
      <c r="Q142" s="57" t="s">
        <v>0</v>
      </c>
      <c r="R142" s="52" t="s">
        <v>425</v>
      </c>
      <c r="S142" s="57" t="s">
        <v>335</v>
      </c>
      <c r="T142" s="58">
        <v>0</v>
      </c>
      <c r="U142" s="58">
        <v>0</v>
      </c>
      <c r="V142" s="58">
        <v>5000</v>
      </c>
      <c r="W142" s="58">
        <v>5000</v>
      </c>
      <c r="X142" s="59">
        <f>SUM(T142:W142)</f>
        <v>10000</v>
      </c>
      <c r="Y142" s="59" t="s">
        <v>427</v>
      </c>
    </row>
    <row r="143" spans="1:25" s="93" customFormat="1" ht="170.1" customHeight="1" x14ac:dyDescent="0.3">
      <c r="A143" s="64" t="s">
        <v>147</v>
      </c>
      <c r="B143" s="55" t="s">
        <v>101</v>
      </c>
      <c r="C143" s="55" t="s">
        <v>121</v>
      </c>
      <c r="D143" s="55" t="s">
        <v>331</v>
      </c>
      <c r="E143" s="55" t="s">
        <v>4</v>
      </c>
      <c r="F143" s="55" t="s">
        <v>3</v>
      </c>
      <c r="G143" s="55" t="s">
        <v>431</v>
      </c>
      <c r="H143" s="55" t="s">
        <v>332</v>
      </c>
      <c r="I143" s="55" t="s">
        <v>361</v>
      </c>
      <c r="J143" s="50">
        <v>45092</v>
      </c>
      <c r="K143" s="50">
        <v>45291</v>
      </c>
      <c r="L143" s="55" t="s">
        <v>2</v>
      </c>
      <c r="M143" s="55" t="s">
        <v>6</v>
      </c>
      <c r="N143" s="56" t="s">
        <v>384</v>
      </c>
      <c r="O143" s="58">
        <v>133000</v>
      </c>
      <c r="P143" s="57" t="s">
        <v>361</v>
      </c>
      <c r="Q143" s="57" t="s">
        <v>0</v>
      </c>
      <c r="R143" s="52" t="s">
        <v>425</v>
      </c>
      <c r="S143" s="57" t="s">
        <v>335</v>
      </c>
      <c r="T143" s="58">
        <v>133000</v>
      </c>
      <c r="U143" s="58">
        <v>0</v>
      </c>
      <c r="V143" s="58">
        <v>0</v>
      </c>
      <c r="W143" s="58">
        <v>0</v>
      </c>
      <c r="X143" s="59">
        <f t="shared" si="18"/>
        <v>133000</v>
      </c>
      <c r="Y143" s="59" t="s">
        <v>427</v>
      </c>
    </row>
    <row r="144" spans="1:25" s="93" customFormat="1" ht="170.1" customHeight="1" x14ac:dyDescent="0.3">
      <c r="A144" s="65" t="s">
        <v>5</v>
      </c>
      <c r="B144" s="66" t="s">
        <v>101</v>
      </c>
      <c r="C144" s="66" t="s">
        <v>13</v>
      </c>
      <c r="D144" s="66" t="s">
        <v>12</v>
      </c>
      <c r="E144" s="66" t="s">
        <v>4</v>
      </c>
      <c r="F144" s="66" t="s">
        <v>3</v>
      </c>
      <c r="G144" s="66" t="s">
        <v>432</v>
      </c>
      <c r="H144" s="66" t="s">
        <v>385</v>
      </c>
      <c r="I144" s="67" t="s">
        <v>386</v>
      </c>
      <c r="J144" s="67">
        <v>45092</v>
      </c>
      <c r="K144" s="67">
        <v>45291</v>
      </c>
      <c r="L144" s="67" t="s">
        <v>2</v>
      </c>
      <c r="M144" s="67" t="s">
        <v>6</v>
      </c>
      <c r="N144" s="68" t="s">
        <v>387</v>
      </c>
      <c r="O144" s="70">
        <v>10000</v>
      </c>
      <c r="P144" s="67" t="s">
        <v>10</v>
      </c>
      <c r="Q144" s="69" t="s">
        <v>0</v>
      </c>
      <c r="R144" s="69" t="s">
        <v>425</v>
      </c>
      <c r="S144" s="69" t="s">
        <v>299</v>
      </c>
      <c r="T144" s="70">
        <v>4500</v>
      </c>
      <c r="U144" s="70">
        <v>0</v>
      </c>
      <c r="V144" s="70">
        <v>2750</v>
      </c>
      <c r="W144" s="70">
        <v>2750</v>
      </c>
      <c r="X144" s="71">
        <f t="shared" ref="X144:X150" si="19">SUM(T144:W144)</f>
        <v>10000</v>
      </c>
      <c r="Y144" s="71" t="s">
        <v>427</v>
      </c>
    </row>
    <row r="145" spans="1:25" s="93" customFormat="1" ht="170.1" customHeight="1" x14ac:dyDescent="0.3">
      <c r="A145" s="65" t="s">
        <v>5</v>
      </c>
      <c r="B145" s="66" t="s">
        <v>101</v>
      </c>
      <c r="C145" s="66" t="s">
        <v>13</v>
      </c>
      <c r="D145" s="66" t="s">
        <v>12</v>
      </c>
      <c r="E145" s="66" t="s">
        <v>4</v>
      </c>
      <c r="F145" s="66" t="s">
        <v>3</v>
      </c>
      <c r="G145" s="66" t="s">
        <v>432</v>
      </c>
      <c r="H145" s="66" t="s">
        <v>385</v>
      </c>
      <c r="I145" s="67" t="s">
        <v>388</v>
      </c>
      <c r="J145" s="67">
        <v>45092</v>
      </c>
      <c r="K145" s="67">
        <v>45291</v>
      </c>
      <c r="L145" s="67" t="s">
        <v>2</v>
      </c>
      <c r="M145" s="67" t="s">
        <v>6</v>
      </c>
      <c r="N145" s="68" t="s">
        <v>389</v>
      </c>
      <c r="O145" s="70">
        <v>18000</v>
      </c>
      <c r="P145" s="67" t="s">
        <v>306</v>
      </c>
      <c r="Q145" s="69" t="s">
        <v>0</v>
      </c>
      <c r="R145" s="69" t="s">
        <v>425</v>
      </c>
      <c r="S145" s="69" t="s">
        <v>299</v>
      </c>
      <c r="T145" s="70" t="s">
        <v>390</v>
      </c>
      <c r="U145" s="70" t="s">
        <v>390</v>
      </c>
      <c r="V145" s="70">
        <v>18000</v>
      </c>
      <c r="W145" s="70" t="s">
        <v>390</v>
      </c>
      <c r="X145" s="71">
        <f t="shared" si="19"/>
        <v>18000</v>
      </c>
      <c r="Y145" s="71" t="s">
        <v>427</v>
      </c>
    </row>
    <row r="146" spans="1:25" s="93" customFormat="1" ht="170.1" customHeight="1" x14ac:dyDescent="0.3">
      <c r="A146" s="65" t="s">
        <v>5</v>
      </c>
      <c r="B146" s="66" t="s">
        <v>101</v>
      </c>
      <c r="C146" s="66" t="s">
        <v>13</v>
      </c>
      <c r="D146" s="66" t="s">
        <v>12</v>
      </c>
      <c r="E146" s="66" t="s">
        <v>4</v>
      </c>
      <c r="F146" s="66" t="s">
        <v>3</v>
      </c>
      <c r="G146" s="66" t="s">
        <v>433</v>
      </c>
      <c r="H146" s="66" t="s">
        <v>385</v>
      </c>
      <c r="I146" s="67" t="s">
        <v>391</v>
      </c>
      <c r="J146" s="67">
        <v>45092</v>
      </c>
      <c r="K146" s="67">
        <v>45291</v>
      </c>
      <c r="L146" s="67" t="s">
        <v>2</v>
      </c>
      <c r="M146" s="67" t="s">
        <v>1</v>
      </c>
      <c r="N146" s="68" t="s">
        <v>392</v>
      </c>
      <c r="O146" s="70">
        <v>60000</v>
      </c>
      <c r="P146" s="67" t="s">
        <v>393</v>
      </c>
      <c r="Q146" s="69" t="s">
        <v>0</v>
      </c>
      <c r="R146" s="69" t="s">
        <v>425</v>
      </c>
      <c r="S146" s="69" t="s">
        <v>299</v>
      </c>
      <c r="T146" s="70">
        <v>0</v>
      </c>
      <c r="U146" s="70">
        <v>0</v>
      </c>
      <c r="V146" s="70">
        <v>30000</v>
      </c>
      <c r="W146" s="70">
        <v>30000</v>
      </c>
      <c r="X146" s="71">
        <f t="shared" si="19"/>
        <v>60000</v>
      </c>
      <c r="Y146" s="71" t="s">
        <v>427</v>
      </c>
    </row>
    <row r="147" spans="1:25" s="93" customFormat="1" ht="170.1" customHeight="1" x14ac:dyDescent="0.3">
      <c r="A147" s="65" t="s">
        <v>5</v>
      </c>
      <c r="B147" s="66" t="s">
        <v>101</v>
      </c>
      <c r="C147" s="66" t="s">
        <v>13</v>
      </c>
      <c r="D147" s="66" t="s">
        <v>12</v>
      </c>
      <c r="E147" s="66" t="s">
        <v>4</v>
      </c>
      <c r="F147" s="66" t="s">
        <v>3</v>
      </c>
      <c r="G147" s="66" t="s">
        <v>434</v>
      </c>
      <c r="H147" s="66" t="s">
        <v>385</v>
      </c>
      <c r="I147" s="121" t="s">
        <v>394</v>
      </c>
      <c r="J147" s="67">
        <v>45092</v>
      </c>
      <c r="K147" s="67">
        <v>45291</v>
      </c>
      <c r="L147" s="67" t="s">
        <v>2</v>
      </c>
      <c r="M147" s="67" t="s">
        <v>1</v>
      </c>
      <c r="N147" s="68" t="s">
        <v>395</v>
      </c>
      <c r="O147" s="70">
        <v>10000</v>
      </c>
      <c r="P147" s="67" t="s">
        <v>396</v>
      </c>
      <c r="Q147" s="69" t="s">
        <v>0</v>
      </c>
      <c r="R147" s="69" t="s">
        <v>425</v>
      </c>
      <c r="S147" s="69" t="s">
        <v>299</v>
      </c>
      <c r="T147" s="70"/>
      <c r="U147" s="70"/>
      <c r="V147" s="70">
        <v>5000</v>
      </c>
      <c r="W147" s="70">
        <v>5000</v>
      </c>
      <c r="X147" s="71">
        <f t="shared" si="19"/>
        <v>10000</v>
      </c>
      <c r="Y147" s="71" t="s">
        <v>427</v>
      </c>
    </row>
    <row r="148" spans="1:25" s="93" customFormat="1" ht="170.1" customHeight="1" x14ac:dyDescent="0.3">
      <c r="A148" s="65" t="s">
        <v>5</v>
      </c>
      <c r="B148" s="66" t="s">
        <v>101</v>
      </c>
      <c r="C148" s="66" t="s">
        <v>13</v>
      </c>
      <c r="D148" s="66" t="s">
        <v>12</v>
      </c>
      <c r="E148" s="66" t="s">
        <v>4</v>
      </c>
      <c r="F148" s="66" t="s">
        <v>3</v>
      </c>
      <c r="G148" s="66" t="s">
        <v>434</v>
      </c>
      <c r="H148" s="66" t="s">
        <v>385</v>
      </c>
      <c r="I148" s="67" t="s">
        <v>397</v>
      </c>
      <c r="J148" s="67">
        <v>45092</v>
      </c>
      <c r="K148" s="67">
        <v>45291</v>
      </c>
      <c r="L148" s="67" t="s">
        <v>2</v>
      </c>
      <c r="M148" s="67" t="s">
        <v>1</v>
      </c>
      <c r="N148" s="68" t="s">
        <v>398</v>
      </c>
      <c r="O148" s="70">
        <v>70086.98</v>
      </c>
      <c r="P148" s="67" t="s">
        <v>399</v>
      </c>
      <c r="Q148" s="69" t="s">
        <v>0</v>
      </c>
      <c r="R148" s="69" t="s">
        <v>425</v>
      </c>
      <c r="S148" s="69" t="s">
        <v>299</v>
      </c>
      <c r="T148" s="70">
        <v>47086.98</v>
      </c>
      <c r="U148" s="70">
        <v>0</v>
      </c>
      <c r="V148" s="70">
        <v>11500</v>
      </c>
      <c r="W148" s="70">
        <v>11500</v>
      </c>
      <c r="X148" s="71">
        <f t="shared" si="19"/>
        <v>70086.98000000001</v>
      </c>
      <c r="Y148" s="71" t="s">
        <v>427</v>
      </c>
    </row>
    <row r="149" spans="1:25" s="93" customFormat="1" ht="170.1" customHeight="1" x14ac:dyDescent="0.3">
      <c r="A149" s="65" t="s">
        <v>5</v>
      </c>
      <c r="B149" s="66" t="s">
        <v>101</v>
      </c>
      <c r="C149" s="66" t="s">
        <v>13</v>
      </c>
      <c r="D149" s="66" t="s">
        <v>12</v>
      </c>
      <c r="E149" s="66" t="s">
        <v>4</v>
      </c>
      <c r="F149" s="66" t="s">
        <v>3</v>
      </c>
      <c r="G149" s="66" t="s">
        <v>434</v>
      </c>
      <c r="H149" s="66" t="s">
        <v>385</v>
      </c>
      <c r="I149" s="67" t="s">
        <v>400</v>
      </c>
      <c r="J149" s="67">
        <v>45092</v>
      </c>
      <c r="K149" s="67">
        <v>45291</v>
      </c>
      <c r="L149" s="67" t="s">
        <v>2</v>
      </c>
      <c r="M149" s="67" t="s">
        <v>6</v>
      </c>
      <c r="N149" s="68" t="s">
        <v>398</v>
      </c>
      <c r="O149" s="70">
        <v>29985</v>
      </c>
      <c r="P149" s="67" t="s">
        <v>399</v>
      </c>
      <c r="Q149" s="69" t="s">
        <v>0</v>
      </c>
      <c r="R149" s="69" t="s">
        <v>425</v>
      </c>
      <c r="S149" s="69" t="s">
        <v>299</v>
      </c>
      <c r="T149" s="70">
        <v>5985</v>
      </c>
      <c r="U149" s="70">
        <v>0</v>
      </c>
      <c r="V149" s="70">
        <v>12000</v>
      </c>
      <c r="W149" s="70">
        <v>12000</v>
      </c>
      <c r="X149" s="71">
        <f t="shared" si="19"/>
        <v>29985</v>
      </c>
      <c r="Y149" s="71" t="s">
        <v>427</v>
      </c>
    </row>
    <row r="150" spans="1:25" s="93" customFormat="1" ht="170.1" customHeight="1" x14ac:dyDescent="0.3">
      <c r="A150" s="65" t="s">
        <v>5</v>
      </c>
      <c r="B150" s="66" t="s">
        <v>101</v>
      </c>
      <c r="C150" s="66" t="s">
        <v>13</v>
      </c>
      <c r="D150" s="66" t="s">
        <v>12</v>
      </c>
      <c r="E150" s="66" t="s">
        <v>4</v>
      </c>
      <c r="F150" s="66" t="s">
        <v>3</v>
      </c>
      <c r="G150" s="66" t="s">
        <v>435</v>
      </c>
      <c r="H150" s="66" t="s">
        <v>385</v>
      </c>
      <c r="I150" s="67" t="s">
        <v>401</v>
      </c>
      <c r="J150" s="67">
        <v>45092</v>
      </c>
      <c r="K150" s="67">
        <v>45291</v>
      </c>
      <c r="L150" s="67" t="s">
        <v>2</v>
      </c>
      <c r="M150" s="67" t="s">
        <v>1</v>
      </c>
      <c r="N150" s="68" t="s">
        <v>402</v>
      </c>
      <c r="O150" s="70">
        <v>10000</v>
      </c>
      <c r="P150" s="67" t="s">
        <v>7</v>
      </c>
      <c r="Q150" s="69" t="s">
        <v>0</v>
      </c>
      <c r="R150" s="69" t="s">
        <v>425</v>
      </c>
      <c r="S150" s="69" t="s">
        <v>299</v>
      </c>
      <c r="T150" s="70">
        <v>0</v>
      </c>
      <c r="U150" s="70">
        <v>0</v>
      </c>
      <c r="V150" s="70">
        <v>5000</v>
      </c>
      <c r="W150" s="70">
        <v>5000</v>
      </c>
      <c r="X150" s="71">
        <f t="shared" si="19"/>
        <v>10000</v>
      </c>
      <c r="Y150" s="71" t="s">
        <v>427</v>
      </c>
    </row>
    <row r="151" spans="1:25" s="93" customFormat="1" ht="170.1" customHeight="1" x14ac:dyDescent="0.3">
      <c r="A151" s="65" t="s">
        <v>5</v>
      </c>
      <c r="B151" s="66" t="s">
        <v>101</v>
      </c>
      <c r="C151" s="66" t="s">
        <v>13</v>
      </c>
      <c r="D151" s="66" t="s">
        <v>12</v>
      </c>
      <c r="E151" s="66" t="s">
        <v>4</v>
      </c>
      <c r="F151" s="66" t="s">
        <v>3</v>
      </c>
      <c r="G151" s="66" t="s">
        <v>434</v>
      </c>
      <c r="H151" s="66" t="s">
        <v>385</v>
      </c>
      <c r="I151" s="67" t="s">
        <v>403</v>
      </c>
      <c r="J151" s="67">
        <v>45092</v>
      </c>
      <c r="K151" s="67">
        <v>45291</v>
      </c>
      <c r="L151" s="67" t="s">
        <v>124</v>
      </c>
      <c r="M151" s="67" t="s">
        <v>6</v>
      </c>
      <c r="N151" s="68" t="s">
        <v>404</v>
      </c>
      <c r="O151" s="70">
        <v>0</v>
      </c>
      <c r="P151" s="67" t="s">
        <v>403</v>
      </c>
      <c r="Q151" s="69" t="s">
        <v>0</v>
      </c>
      <c r="R151" s="69" t="s">
        <v>425</v>
      </c>
      <c r="S151" s="69" t="s">
        <v>299</v>
      </c>
      <c r="T151" s="70">
        <v>0</v>
      </c>
      <c r="U151" s="70">
        <v>0</v>
      </c>
      <c r="V151" s="70">
        <v>0</v>
      </c>
      <c r="W151" s="70">
        <v>0</v>
      </c>
      <c r="X151" s="71">
        <f>SUM(T151:W151)</f>
        <v>0</v>
      </c>
      <c r="Y151" s="71" t="s">
        <v>427</v>
      </c>
    </row>
    <row r="152" spans="1:25" s="93" customFormat="1" ht="170.1" customHeight="1" x14ac:dyDescent="0.3">
      <c r="A152" s="65" t="s">
        <v>5</v>
      </c>
      <c r="B152" s="66" t="s">
        <v>101</v>
      </c>
      <c r="C152" s="66" t="s">
        <v>13</v>
      </c>
      <c r="D152" s="66" t="s">
        <v>12</v>
      </c>
      <c r="E152" s="66" t="s">
        <v>4</v>
      </c>
      <c r="F152" s="66" t="s">
        <v>3</v>
      </c>
      <c r="G152" s="66" t="s">
        <v>435</v>
      </c>
      <c r="H152" s="66" t="s">
        <v>385</v>
      </c>
      <c r="I152" s="67" t="s">
        <v>405</v>
      </c>
      <c r="J152" s="67">
        <v>45092</v>
      </c>
      <c r="K152" s="67">
        <v>45291</v>
      </c>
      <c r="L152" s="67" t="s">
        <v>2</v>
      </c>
      <c r="M152" s="67" t="s">
        <v>6</v>
      </c>
      <c r="N152" s="68" t="s">
        <v>406</v>
      </c>
      <c r="O152" s="70">
        <v>12000</v>
      </c>
      <c r="P152" s="67" t="s">
        <v>407</v>
      </c>
      <c r="Q152" s="69" t="s">
        <v>0</v>
      </c>
      <c r="R152" s="69" t="s">
        <v>425</v>
      </c>
      <c r="S152" s="69" t="s">
        <v>299</v>
      </c>
      <c r="T152" s="70">
        <v>0</v>
      </c>
      <c r="U152" s="70">
        <v>0</v>
      </c>
      <c r="V152" s="70">
        <v>6000</v>
      </c>
      <c r="W152" s="70">
        <v>6000</v>
      </c>
      <c r="X152" s="71">
        <f>SUM(T152:W152)</f>
        <v>12000</v>
      </c>
      <c r="Y152" s="71" t="s">
        <v>427</v>
      </c>
    </row>
    <row r="153" spans="1:25" s="93" customFormat="1" ht="170.1" customHeight="1" x14ac:dyDescent="0.3">
      <c r="A153" s="65" t="s">
        <v>5</v>
      </c>
      <c r="B153" s="66" t="s">
        <v>101</v>
      </c>
      <c r="C153" s="66" t="s">
        <v>13</v>
      </c>
      <c r="D153" s="66" t="s">
        <v>12</v>
      </c>
      <c r="E153" s="66" t="s">
        <v>4</v>
      </c>
      <c r="F153" s="66" t="s">
        <v>3</v>
      </c>
      <c r="G153" s="66" t="s">
        <v>434</v>
      </c>
      <c r="H153" s="66" t="s">
        <v>385</v>
      </c>
      <c r="I153" s="67" t="s">
        <v>408</v>
      </c>
      <c r="J153" s="67">
        <v>45092</v>
      </c>
      <c r="K153" s="67">
        <v>45291</v>
      </c>
      <c r="L153" s="67" t="s">
        <v>2</v>
      </c>
      <c r="M153" s="67" t="s">
        <v>6</v>
      </c>
      <c r="N153" s="68" t="s">
        <v>409</v>
      </c>
      <c r="O153" s="70">
        <v>500.89</v>
      </c>
      <c r="P153" s="67" t="s">
        <v>410</v>
      </c>
      <c r="Q153" s="69" t="s">
        <v>0</v>
      </c>
      <c r="R153" s="69" t="s">
        <v>425</v>
      </c>
      <c r="S153" s="69" t="s">
        <v>299</v>
      </c>
      <c r="T153" s="70">
        <v>0</v>
      </c>
      <c r="U153" s="70">
        <v>0</v>
      </c>
      <c r="V153" s="70">
        <v>500.89</v>
      </c>
      <c r="W153" s="70">
        <v>0</v>
      </c>
      <c r="X153" s="71">
        <f>SUM(T153:W153)</f>
        <v>500.89</v>
      </c>
      <c r="Y153" s="71" t="s">
        <v>427</v>
      </c>
    </row>
    <row r="154" spans="1:25" s="93" customFormat="1" ht="170.1" customHeight="1" x14ac:dyDescent="0.3">
      <c r="A154" s="65" t="s">
        <v>5</v>
      </c>
      <c r="B154" s="66" t="s">
        <v>101</v>
      </c>
      <c r="C154" s="66" t="s">
        <v>13</v>
      </c>
      <c r="D154" s="66" t="s">
        <v>12</v>
      </c>
      <c r="E154" s="66" t="s">
        <v>4</v>
      </c>
      <c r="F154" s="66" t="s">
        <v>3</v>
      </c>
      <c r="G154" s="66" t="s">
        <v>435</v>
      </c>
      <c r="H154" s="66" t="s">
        <v>385</v>
      </c>
      <c r="I154" s="66" t="s">
        <v>411</v>
      </c>
      <c r="J154" s="67">
        <v>45092</v>
      </c>
      <c r="K154" s="67">
        <v>45291</v>
      </c>
      <c r="L154" s="67" t="s">
        <v>2</v>
      </c>
      <c r="M154" s="66" t="s">
        <v>14</v>
      </c>
      <c r="N154" s="68" t="s">
        <v>412</v>
      </c>
      <c r="O154" s="73">
        <v>247251.5</v>
      </c>
      <c r="P154" s="66" t="s">
        <v>413</v>
      </c>
      <c r="Q154" s="72" t="s">
        <v>0</v>
      </c>
      <c r="R154" s="69" t="s">
        <v>425</v>
      </c>
      <c r="S154" s="72" t="s">
        <v>299</v>
      </c>
      <c r="T154" s="73">
        <v>0</v>
      </c>
      <c r="U154" s="73">
        <v>0</v>
      </c>
      <c r="V154" s="73">
        <v>247251.5</v>
      </c>
      <c r="W154" s="73">
        <v>0</v>
      </c>
      <c r="X154" s="71">
        <f>SUM(T154:W154)</f>
        <v>247251.5</v>
      </c>
      <c r="Y154" s="71" t="s">
        <v>427</v>
      </c>
    </row>
    <row r="155" spans="1:25" s="93" customFormat="1" ht="170.1" customHeight="1" x14ac:dyDescent="0.3">
      <c r="A155" s="65" t="s">
        <v>5</v>
      </c>
      <c r="B155" s="66" t="s">
        <v>101</v>
      </c>
      <c r="C155" s="66" t="s">
        <v>13</v>
      </c>
      <c r="D155" s="66" t="s">
        <v>12</v>
      </c>
      <c r="E155" s="66" t="s">
        <v>4</v>
      </c>
      <c r="F155" s="66" t="s">
        <v>3</v>
      </c>
      <c r="G155" s="66" t="s">
        <v>432</v>
      </c>
      <c r="H155" s="66" t="s">
        <v>385</v>
      </c>
      <c r="I155" s="67" t="s">
        <v>414</v>
      </c>
      <c r="J155" s="67">
        <v>45092</v>
      </c>
      <c r="K155" s="67">
        <v>45291</v>
      </c>
      <c r="L155" s="67" t="s">
        <v>2</v>
      </c>
      <c r="M155" s="67" t="s">
        <v>1</v>
      </c>
      <c r="N155" s="68" t="s">
        <v>415</v>
      </c>
      <c r="O155" s="70">
        <v>6196.41</v>
      </c>
      <c r="P155" s="67" t="s">
        <v>416</v>
      </c>
      <c r="Q155" s="72" t="s">
        <v>0</v>
      </c>
      <c r="R155" s="69" t="s">
        <v>425</v>
      </c>
      <c r="S155" s="72" t="s">
        <v>299</v>
      </c>
      <c r="T155" s="70">
        <v>0</v>
      </c>
      <c r="U155" s="70">
        <v>0</v>
      </c>
      <c r="V155" s="70">
        <v>6196.41</v>
      </c>
      <c r="W155" s="70">
        <v>0</v>
      </c>
      <c r="X155" s="74">
        <v>6196.41</v>
      </c>
      <c r="Y155" s="74" t="s">
        <v>427</v>
      </c>
    </row>
    <row r="156" spans="1:25" s="93" customFormat="1" ht="170.1" customHeight="1" x14ac:dyDescent="0.3">
      <c r="A156" s="65" t="s">
        <v>5</v>
      </c>
      <c r="B156" s="66" t="s">
        <v>101</v>
      </c>
      <c r="C156" s="66" t="s">
        <v>13</v>
      </c>
      <c r="D156" s="66" t="s">
        <v>12</v>
      </c>
      <c r="E156" s="66" t="s">
        <v>4</v>
      </c>
      <c r="F156" s="66" t="s">
        <v>3</v>
      </c>
      <c r="G156" s="66" t="s">
        <v>433</v>
      </c>
      <c r="H156" s="66" t="s">
        <v>385</v>
      </c>
      <c r="I156" s="97" t="s">
        <v>417</v>
      </c>
      <c r="J156" s="67">
        <v>45092</v>
      </c>
      <c r="K156" s="67">
        <v>45291</v>
      </c>
      <c r="L156" s="67" t="s">
        <v>2</v>
      </c>
      <c r="M156" s="67" t="s">
        <v>6</v>
      </c>
      <c r="N156" s="68" t="s">
        <v>418</v>
      </c>
      <c r="O156" s="122">
        <v>303190.42</v>
      </c>
      <c r="P156" s="97" t="s">
        <v>419</v>
      </c>
      <c r="Q156" s="69" t="s">
        <v>0</v>
      </c>
      <c r="R156" s="69" t="s">
        <v>425</v>
      </c>
      <c r="S156" s="69" t="s">
        <v>299</v>
      </c>
      <c r="T156" s="70">
        <v>303190.42</v>
      </c>
      <c r="U156" s="70">
        <v>0</v>
      </c>
      <c r="V156" s="70">
        <v>0</v>
      </c>
      <c r="W156" s="70">
        <v>0</v>
      </c>
      <c r="X156" s="71">
        <f>SUM(T156:W156)</f>
        <v>303190.42</v>
      </c>
      <c r="Y156" s="71" t="s">
        <v>427</v>
      </c>
    </row>
    <row r="157" spans="1:25" s="93" customFormat="1" ht="170.1" customHeight="1" x14ac:dyDescent="0.3">
      <c r="A157" s="65" t="s">
        <v>5</v>
      </c>
      <c r="B157" s="66" t="s">
        <v>101</v>
      </c>
      <c r="C157" s="66" t="s">
        <v>13</v>
      </c>
      <c r="D157" s="66" t="s">
        <v>12</v>
      </c>
      <c r="E157" s="66" t="s">
        <v>4</v>
      </c>
      <c r="F157" s="66" t="s">
        <v>3</v>
      </c>
      <c r="G157" s="66" t="s">
        <v>431</v>
      </c>
      <c r="H157" s="66" t="s">
        <v>385</v>
      </c>
      <c r="I157" s="97" t="s">
        <v>420</v>
      </c>
      <c r="J157" s="67">
        <v>45092</v>
      </c>
      <c r="K157" s="67">
        <v>45291</v>
      </c>
      <c r="L157" s="67" t="s">
        <v>2</v>
      </c>
      <c r="M157" s="67" t="s">
        <v>6</v>
      </c>
      <c r="N157" s="68" t="s">
        <v>421</v>
      </c>
      <c r="O157" s="122">
        <v>1212</v>
      </c>
      <c r="P157" s="97" t="s">
        <v>420</v>
      </c>
      <c r="Q157" s="69" t="s">
        <v>0</v>
      </c>
      <c r="R157" s="69" t="s">
        <v>425</v>
      </c>
      <c r="S157" s="69" t="s">
        <v>299</v>
      </c>
      <c r="T157" s="70">
        <v>1212</v>
      </c>
      <c r="U157" s="70">
        <v>0</v>
      </c>
      <c r="V157" s="70">
        <v>0</v>
      </c>
      <c r="W157" s="70">
        <v>0</v>
      </c>
      <c r="X157" s="71">
        <f>SUM(T157:W157)</f>
        <v>1212</v>
      </c>
      <c r="Y157" s="71" t="s">
        <v>427</v>
      </c>
    </row>
    <row r="158" spans="1:25" s="93" customFormat="1" ht="170.1" customHeight="1" x14ac:dyDescent="0.3">
      <c r="A158" s="67" t="s">
        <v>5</v>
      </c>
      <c r="B158" s="67" t="s">
        <v>101</v>
      </c>
      <c r="C158" s="67" t="s">
        <v>13</v>
      </c>
      <c r="D158" s="67" t="s">
        <v>12</v>
      </c>
      <c r="E158" s="67" t="s">
        <v>4</v>
      </c>
      <c r="F158" s="67" t="s">
        <v>3</v>
      </c>
      <c r="G158" s="67" t="s">
        <v>441</v>
      </c>
      <c r="H158" s="67" t="s">
        <v>385</v>
      </c>
      <c r="I158" s="97" t="s">
        <v>422</v>
      </c>
      <c r="J158" s="67">
        <v>45092</v>
      </c>
      <c r="K158" s="67">
        <v>45291</v>
      </c>
      <c r="L158" s="67" t="s">
        <v>2</v>
      </c>
      <c r="M158" s="67" t="s">
        <v>14</v>
      </c>
      <c r="N158" s="68" t="s">
        <v>412</v>
      </c>
      <c r="O158" s="122">
        <v>262179.24</v>
      </c>
      <c r="P158" s="97" t="s">
        <v>422</v>
      </c>
      <c r="Q158" s="69" t="s">
        <v>0</v>
      </c>
      <c r="R158" s="69" t="s">
        <v>425</v>
      </c>
      <c r="S158" s="69" t="s">
        <v>299</v>
      </c>
      <c r="T158" s="70">
        <v>256155.68</v>
      </c>
      <c r="U158" s="70">
        <v>0</v>
      </c>
      <c r="V158" s="70">
        <v>3011.78</v>
      </c>
      <c r="W158" s="70">
        <v>3011.78</v>
      </c>
      <c r="X158" s="71">
        <f>SUM(T158:W158)</f>
        <v>262179.24</v>
      </c>
      <c r="Y158" s="71" t="s">
        <v>427</v>
      </c>
    </row>
    <row r="159" spans="1:25" s="93" customFormat="1" ht="170.1" customHeight="1" x14ac:dyDescent="0.3">
      <c r="A159" s="67" t="s">
        <v>5</v>
      </c>
      <c r="B159" s="67" t="s">
        <v>101</v>
      </c>
      <c r="C159" s="67" t="s">
        <v>13</v>
      </c>
      <c r="D159" s="67" t="s">
        <v>12</v>
      </c>
      <c r="E159" s="67" t="s">
        <v>4</v>
      </c>
      <c r="F159" s="67" t="s">
        <v>3</v>
      </c>
      <c r="G159" s="67" t="s">
        <v>435</v>
      </c>
      <c r="H159" s="67" t="s">
        <v>385</v>
      </c>
      <c r="I159" s="121" t="s">
        <v>423</v>
      </c>
      <c r="J159" s="67">
        <v>45092</v>
      </c>
      <c r="K159" s="67">
        <v>45291</v>
      </c>
      <c r="L159" s="67" t="s">
        <v>2</v>
      </c>
      <c r="M159" s="67" t="s">
        <v>6</v>
      </c>
      <c r="N159" s="68" t="s">
        <v>398</v>
      </c>
      <c r="O159" s="122">
        <v>60000</v>
      </c>
      <c r="P159" s="121" t="s">
        <v>423</v>
      </c>
      <c r="Q159" s="69" t="s">
        <v>0</v>
      </c>
      <c r="R159" s="69" t="s">
        <v>425</v>
      </c>
      <c r="S159" s="69" t="s">
        <v>299</v>
      </c>
      <c r="T159" s="70">
        <v>0</v>
      </c>
      <c r="U159" s="70">
        <v>0</v>
      </c>
      <c r="V159" s="70">
        <v>30000</v>
      </c>
      <c r="W159" s="70">
        <v>30000</v>
      </c>
      <c r="X159" s="71">
        <f>SUM(T159:W159)</f>
        <v>60000</v>
      </c>
      <c r="Y159" s="71" t="s">
        <v>427</v>
      </c>
    </row>
    <row r="160" spans="1:25" s="8" customFormat="1" ht="60" customHeight="1" x14ac:dyDescent="0.65">
      <c r="A160" s="86"/>
      <c r="B160" s="86"/>
      <c r="C160" s="86"/>
      <c r="D160" s="86"/>
      <c r="E160" s="86"/>
      <c r="F160" s="86"/>
      <c r="G160" s="87"/>
      <c r="H160" s="86"/>
      <c r="I160" s="88"/>
      <c r="J160" s="89"/>
      <c r="K160" s="89"/>
      <c r="L160" s="89"/>
      <c r="M160" s="89"/>
      <c r="N160" s="90"/>
      <c r="O160" s="91">
        <f>SUM(O2:O159)</f>
        <v>6815000.0000000009</v>
      </c>
      <c r="P160" s="75"/>
      <c r="Q160" s="75"/>
      <c r="R160" s="75"/>
      <c r="S160" s="75"/>
      <c r="T160" s="75"/>
      <c r="U160" s="75"/>
      <c r="V160" s="75"/>
      <c r="W160" s="76"/>
      <c r="X160" s="91">
        <f ca="1">SUM(X2:X159)</f>
        <v>6815000.0000000009</v>
      </c>
      <c r="Y160" s="77"/>
    </row>
    <row r="161" spans="1:24" s="8" customFormat="1" x14ac:dyDescent="0.3">
      <c r="A161" s="7"/>
      <c r="B161" s="7"/>
      <c r="C161" s="7"/>
      <c r="D161" s="7"/>
      <c r="E161" s="7"/>
      <c r="F161" s="7"/>
      <c r="G161" s="6"/>
      <c r="H161" s="5"/>
      <c r="I161" s="4"/>
      <c r="J161" s="3"/>
      <c r="K161" s="3"/>
      <c r="L161" s="3"/>
      <c r="M161" s="3"/>
      <c r="N161" s="2"/>
      <c r="O161" s="10"/>
      <c r="P161" s="9"/>
      <c r="Q161" s="9"/>
      <c r="R161" s="9"/>
      <c r="S161" s="11"/>
      <c r="T161" s="11"/>
      <c r="U161" s="9"/>
      <c r="V161" s="9"/>
      <c r="W161" s="12"/>
      <c r="X161" s="12"/>
    </row>
    <row r="162" spans="1:24" s="8" customFormat="1" x14ac:dyDescent="0.3">
      <c r="A162" s="7"/>
      <c r="B162" s="7"/>
      <c r="C162" s="7"/>
      <c r="D162" s="7"/>
      <c r="E162" s="7"/>
      <c r="F162" s="7"/>
      <c r="G162" s="6"/>
      <c r="H162" s="5"/>
      <c r="I162" s="4"/>
      <c r="J162" s="3"/>
      <c r="K162" s="3"/>
      <c r="L162" s="3"/>
      <c r="M162" s="3"/>
      <c r="N162" s="2"/>
      <c r="O162" s="10"/>
      <c r="P162" s="9"/>
      <c r="Q162" s="9"/>
      <c r="R162" s="9"/>
      <c r="S162" s="11"/>
      <c r="T162" s="11"/>
      <c r="U162" s="9"/>
      <c r="V162" s="9"/>
      <c r="W162" s="12"/>
      <c r="X162" s="12"/>
    </row>
    <row r="163" spans="1:24" s="8" customFormat="1" x14ac:dyDescent="0.3">
      <c r="A163" s="7"/>
      <c r="B163" s="7"/>
      <c r="C163" s="7"/>
      <c r="D163" s="7"/>
      <c r="E163" s="7"/>
      <c r="F163" s="7"/>
      <c r="G163" s="6"/>
      <c r="H163" s="5"/>
      <c r="I163" s="4"/>
      <c r="J163" s="3"/>
      <c r="K163" s="3"/>
      <c r="L163" s="3"/>
      <c r="M163" s="3"/>
      <c r="N163" s="2"/>
      <c r="O163" s="10"/>
      <c r="P163" s="9"/>
      <c r="Q163" s="9"/>
      <c r="R163" s="9"/>
      <c r="S163" s="11"/>
      <c r="T163" s="11"/>
      <c r="U163" s="9"/>
      <c r="V163" s="9"/>
      <c r="W163" s="12"/>
      <c r="X163" s="12"/>
    </row>
    <row r="164" spans="1:24" s="8" customFormat="1" x14ac:dyDescent="0.3">
      <c r="A164" s="7"/>
      <c r="B164" s="7"/>
      <c r="C164" s="7"/>
      <c r="D164" s="7"/>
      <c r="E164" s="7"/>
      <c r="F164" s="7"/>
      <c r="G164" s="6"/>
      <c r="H164" s="5"/>
      <c r="I164" s="4"/>
      <c r="J164" s="3"/>
      <c r="K164" s="3"/>
      <c r="L164" s="3"/>
      <c r="M164" s="3"/>
      <c r="N164" s="2"/>
      <c r="O164" s="10"/>
      <c r="P164" s="9"/>
      <c r="Q164" s="9"/>
      <c r="R164" s="9"/>
      <c r="S164" s="11"/>
      <c r="T164" s="11"/>
      <c r="U164" s="9"/>
      <c r="V164" s="9"/>
      <c r="W164" s="12"/>
      <c r="X164" s="12"/>
    </row>
    <row r="165" spans="1:24" s="8" customFormat="1" x14ac:dyDescent="0.3">
      <c r="A165" s="7"/>
      <c r="B165" s="7"/>
      <c r="C165" s="7"/>
      <c r="D165" s="7"/>
      <c r="E165" s="7"/>
      <c r="F165" s="7"/>
      <c r="G165" s="6"/>
      <c r="H165" s="5"/>
      <c r="I165" s="4"/>
      <c r="J165" s="3"/>
      <c r="K165" s="3"/>
      <c r="L165" s="3"/>
      <c r="M165" s="3"/>
      <c r="N165" s="2"/>
      <c r="O165" s="10"/>
      <c r="P165" s="9"/>
      <c r="Q165" s="9"/>
      <c r="R165" s="9"/>
      <c r="S165" s="11"/>
      <c r="T165" s="11"/>
      <c r="U165" s="9"/>
      <c r="V165" s="9"/>
      <c r="W165" s="12"/>
      <c r="X165" s="12"/>
    </row>
    <row r="166" spans="1:24" s="8" customFormat="1" x14ac:dyDescent="0.3">
      <c r="A166" s="7"/>
      <c r="B166" s="7"/>
      <c r="C166" s="7"/>
      <c r="D166" s="7"/>
      <c r="E166" s="7"/>
      <c r="F166" s="7"/>
      <c r="G166" s="6"/>
      <c r="H166" s="5"/>
      <c r="I166" s="4"/>
      <c r="J166" s="3"/>
      <c r="K166" s="3"/>
      <c r="L166" s="3"/>
      <c r="M166" s="3"/>
      <c r="N166" s="2"/>
      <c r="O166" s="10"/>
      <c r="P166" s="9"/>
      <c r="Q166" s="9"/>
      <c r="R166" s="9"/>
      <c r="S166" s="11"/>
      <c r="T166" s="11"/>
      <c r="U166" s="9"/>
      <c r="V166" s="9"/>
      <c r="W166" s="12"/>
      <c r="X166" s="12"/>
    </row>
    <row r="167" spans="1:24" s="8" customFormat="1" x14ac:dyDescent="0.3">
      <c r="A167" s="7"/>
      <c r="B167" s="7"/>
      <c r="C167" s="7"/>
      <c r="D167" s="7"/>
      <c r="E167" s="7"/>
      <c r="F167" s="7"/>
      <c r="G167" s="6"/>
      <c r="H167" s="5"/>
      <c r="I167" s="4"/>
      <c r="J167" s="3"/>
      <c r="K167" s="3"/>
      <c r="L167" s="3"/>
      <c r="M167" s="3"/>
      <c r="N167" s="2"/>
      <c r="O167" s="10"/>
      <c r="P167" s="9"/>
      <c r="Q167" s="9"/>
      <c r="R167" s="9"/>
      <c r="S167" s="11"/>
      <c r="T167" s="11"/>
      <c r="U167" s="9"/>
      <c r="V167" s="9"/>
      <c r="W167" s="12"/>
      <c r="X167" s="12"/>
    </row>
    <row r="168" spans="1:24" s="8" customFormat="1" x14ac:dyDescent="0.3">
      <c r="A168" s="7"/>
      <c r="B168" s="7"/>
      <c r="C168" s="7"/>
      <c r="D168" s="7"/>
      <c r="E168" s="7"/>
      <c r="F168" s="7"/>
      <c r="G168" s="6"/>
      <c r="H168" s="5"/>
      <c r="I168" s="4"/>
      <c r="J168" s="3"/>
      <c r="K168" s="3"/>
      <c r="L168" s="3"/>
      <c r="M168" s="3"/>
      <c r="N168" s="2"/>
      <c r="O168" s="10"/>
      <c r="P168" s="9"/>
      <c r="Q168" s="9"/>
      <c r="R168" s="9"/>
      <c r="S168" s="11"/>
      <c r="T168" s="11"/>
      <c r="U168" s="9"/>
      <c r="V168" s="9"/>
      <c r="W168" s="12"/>
      <c r="X168" s="12"/>
    </row>
    <row r="169" spans="1:24" s="8" customFormat="1" x14ac:dyDescent="0.3">
      <c r="A169" s="7"/>
      <c r="B169" s="7"/>
      <c r="C169" s="7"/>
      <c r="D169" s="7"/>
      <c r="E169" s="7"/>
      <c r="F169" s="7"/>
      <c r="G169" s="6"/>
      <c r="H169" s="5"/>
      <c r="I169" s="4"/>
      <c r="J169" s="3"/>
      <c r="K169" s="3"/>
      <c r="L169" s="3"/>
      <c r="M169" s="3"/>
      <c r="N169" s="2"/>
      <c r="O169" s="10"/>
      <c r="P169" s="9"/>
      <c r="Q169" s="9"/>
      <c r="R169" s="9"/>
      <c r="S169" s="11"/>
      <c r="T169" s="11"/>
      <c r="U169" s="9"/>
      <c r="V169" s="9"/>
      <c r="W169" s="12"/>
      <c r="X169" s="12"/>
    </row>
    <row r="170" spans="1:24" x14ac:dyDescent="0.3">
      <c r="W170" s="12"/>
      <c r="X170" s="12"/>
    </row>
    <row r="171" spans="1:24" x14ac:dyDescent="0.3">
      <c r="W171" s="12"/>
      <c r="X171" s="12"/>
    </row>
    <row r="172" spans="1:24" x14ac:dyDescent="0.3">
      <c r="W172" s="12"/>
      <c r="X172" s="12"/>
    </row>
    <row r="173" spans="1:24" x14ac:dyDescent="0.3">
      <c r="W173" s="12"/>
      <c r="X173" s="12"/>
    </row>
    <row r="174" spans="1:24" x14ac:dyDescent="0.3">
      <c r="W174" s="12"/>
      <c r="X174" s="12"/>
    </row>
    <row r="175" spans="1:24" x14ac:dyDescent="0.3">
      <c r="W175" s="12"/>
      <c r="X175" s="12"/>
    </row>
    <row r="176" spans="1:24" x14ac:dyDescent="0.3">
      <c r="W176" s="12"/>
      <c r="X176" s="12"/>
    </row>
    <row r="177" spans="23:24" x14ac:dyDescent="0.3">
      <c r="W177" s="12"/>
      <c r="X177" s="12"/>
    </row>
    <row r="178" spans="23:24" x14ac:dyDescent="0.3">
      <c r="W178" s="12"/>
      <c r="X178" s="12"/>
    </row>
    <row r="179" spans="23:24" x14ac:dyDescent="0.3">
      <c r="W179" s="14"/>
      <c r="X179" s="14"/>
    </row>
    <row r="180" spans="23:24" x14ac:dyDescent="0.3">
      <c r="W180" s="14"/>
      <c r="X180" s="14"/>
    </row>
    <row r="181" spans="23:24" x14ac:dyDescent="0.3">
      <c r="W181" s="14"/>
      <c r="X181" s="14"/>
    </row>
    <row r="182" spans="23:24" x14ac:dyDescent="0.3">
      <c r="W182" s="14"/>
      <c r="X182" s="14"/>
    </row>
    <row r="183" spans="23:24" x14ac:dyDescent="0.3">
      <c r="W183" s="14"/>
      <c r="X183" s="14"/>
    </row>
    <row r="184" spans="23:24" x14ac:dyDescent="0.3">
      <c r="W184" s="14"/>
      <c r="X184" s="14"/>
    </row>
    <row r="185" spans="23:24" x14ac:dyDescent="0.3">
      <c r="W185" s="14"/>
      <c r="X185" s="14"/>
    </row>
    <row r="186" spans="23:24" x14ac:dyDescent="0.3">
      <c r="W186" s="14"/>
      <c r="X186" s="14"/>
    </row>
    <row r="187" spans="23:24" x14ac:dyDescent="0.3">
      <c r="W187" s="14"/>
      <c r="X187" s="14"/>
    </row>
    <row r="188" spans="23:24" x14ac:dyDescent="0.3">
      <c r="W188" s="14"/>
      <c r="X188" s="14"/>
    </row>
    <row r="189" spans="23:24" x14ac:dyDescent="0.3">
      <c r="W189" s="14"/>
      <c r="X189" s="14"/>
    </row>
    <row r="190" spans="23:24" x14ac:dyDescent="0.3">
      <c r="W190" s="14"/>
      <c r="X190" s="14"/>
    </row>
    <row r="191" spans="23:24" x14ac:dyDescent="0.3">
      <c r="W191" s="14"/>
      <c r="X191" s="14"/>
    </row>
    <row r="192" spans="23:24" x14ac:dyDescent="0.3">
      <c r="W192" s="14"/>
      <c r="X192" s="14"/>
    </row>
    <row r="193" spans="23:24" x14ac:dyDescent="0.3">
      <c r="W193" s="14"/>
      <c r="X193" s="14"/>
    </row>
    <row r="194" spans="23:24" x14ac:dyDescent="0.3">
      <c r="W194" s="14"/>
      <c r="X194" s="14"/>
    </row>
    <row r="195" spans="23:24" x14ac:dyDescent="0.3">
      <c r="W195" s="14"/>
      <c r="X195" s="14"/>
    </row>
    <row r="196" spans="23:24" x14ac:dyDescent="0.3">
      <c r="W196" s="14"/>
      <c r="X196" s="14"/>
    </row>
    <row r="197" spans="23:24" x14ac:dyDescent="0.3">
      <c r="W197" s="14"/>
      <c r="X197" s="14"/>
    </row>
    <row r="198" spans="23:24" x14ac:dyDescent="0.3">
      <c r="W198" s="14"/>
      <c r="X198" s="14"/>
    </row>
    <row r="199" spans="23:24" x14ac:dyDescent="0.3">
      <c r="W199" s="14"/>
      <c r="X199" s="14"/>
    </row>
    <row r="200" spans="23:24" x14ac:dyDescent="0.3">
      <c r="W200" s="14"/>
      <c r="X200" s="14"/>
    </row>
    <row r="201" spans="23:24" x14ac:dyDescent="0.3">
      <c r="W201" s="14"/>
      <c r="X201" s="14"/>
    </row>
    <row r="202" spans="23:24" x14ac:dyDescent="0.3">
      <c r="W202" s="14"/>
      <c r="X202" s="14"/>
    </row>
    <row r="203" spans="23:24" x14ac:dyDescent="0.3">
      <c r="W203" s="14"/>
      <c r="X203" s="14"/>
    </row>
    <row r="204" spans="23:24" x14ac:dyDescent="0.3">
      <c r="W204" s="14"/>
      <c r="X204" s="14"/>
    </row>
    <row r="205" spans="23:24" x14ac:dyDescent="0.3">
      <c r="W205" s="14"/>
      <c r="X205" s="14"/>
    </row>
    <row r="206" spans="23:24" x14ac:dyDescent="0.3">
      <c r="W206" s="14"/>
      <c r="X206" s="14"/>
    </row>
    <row r="207" spans="23:24" x14ac:dyDescent="0.3">
      <c r="W207" s="14"/>
      <c r="X207" s="14"/>
    </row>
    <row r="208" spans="23:24" x14ac:dyDescent="0.3">
      <c r="W208" s="14"/>
      <c r="X208" s="14"/>
    </row>
    <row r="209" spans="23:24" x14ac:dyDescent="0.3">
      <c r="W209" s="14"/>
      <c r="X209" s="14"/>
    </row>
    <row r="210" spans="23:24" x14ac:dyDescent="0.3">
      <c r="W210" s="14"/>
      <c r="X210" s="14"/>
    </row>
    <row r="211" spans="23:24" x14ac:dyDescent="0.3">
      <c r="W211" s="14"/>
      <c r="X211" s="14"/>
    </row>
    <row r="212" spans="23:24" x14ac:dyDescent="0.3">
      <c r="W212" s="14"/>
      <c r="X212" s="14"/>
    </row>
    <row r="213" spans="23:24" x14ac:dyDescent="0.3">
      <c r="W213" s="14"/>
      <c r="X213" s="14"/>
    </row>
    <row r="214" spans="23:24" x14ac:dyDescent="0.3">
      <c r="W214" s="14"/>
      <c r="X214" s="14"/>
    </row>
    <row r="215" spans="23:24" x14ac:dyDescent="0.3">
      <c r="W215" s="14"/>
      <c r="X215" s="14"/>
    </row>
    <row r="216" spans="23:24" x14ac:dyDescent="0.3">
      <c r="W216" s="14"/>
      <c r="X216" s="14"/>
    </row>
    <row r="217" spans="23:24" x14ac:dyDescent="0.3">
      <c r="W217" s="14"/>
      <c r="X217" s="14"/>
    </row>
    <row r="218" spans="23:24" x14ac:dyDescent="0.3">
      <c r="W218" s="14"/>
      <c r="X218" s="14"/>
    </row>
    <row r="219" spans="23:24" x14ac:dyDescent="0.3">
      <c r="W219" s="14"/>
      <c r="X219" s="14"/>
    </row>
    <row r="220" spans="23:24" x14ac:dyDescent="0.3">
      <c r="W220" s="14"/>
      <c r="X220" s="14"/>
    </row>
    <row r="221" spans="23:24" x14ac:dyDescent="0.3">
      <c r="W221" s="14"/>
      <c r="X221" s="14"/>
    </row>
    <row r="222" spans="23:24" x14ac:dyDescent="0.3">
      <c r="W222" s="14"/>
      <c r="X222" s="14"/>
    </row>
    <row r="223" spans="23:24" x14ac:dyDescent="0.3">
      <c r="W223" s="14"/>
      <c r="X223" s="14"/>
    </row>
    <row r="224" spans="23:24" x14ac:dyDescent="0.3">
      <c r="W224" s="14"/>
      <c r="X224" s="14"/>
    </row>
    <row r="225" spans="23:24" x14ac:dyDescent="0.3">
      <c r="W225" s="14"/>
      <c r="X225" s="14"/>
    </row>
    <row r="226" spans="23:24" x14ac:dyDescent="0.3">
      <c r="W226" s="14"/>
      <c r="X226" s="14"/>
    </row>
    <row r="227" spans="23:24" x14ac:dyDescent="0.3">
      <c r="W227" s="14"/>
      <c r="X227" s="14"/>
    </row>
    <row r="228" spans="23:24" x14ac:dyDescent="0.3">
      <c r="W228" s="14"/>
      <c r="X228" s="14"/>
    </row>
    <row r="229" spans="23:24" x14ac:dyDescent="0.3">
      <c r="W229" s="14"/>
      <c r="X229" s="14"/>
    </row>
    <row r="230" spans="23:24" x14ac:dyDescent="0.3">
      <c r="W230" s="14"/>
      <c r="X230" s="14"/>
    </row>
    <row r="231" spans="23:24" x14ac:dyDescent="0.3">
      <c r="W231" s="14"/>
      <c r="X231" s="14"/>
    </row>
    <row r="232" spans="23:24" x14ac:dyDescent="0.3">
      <c r="W232" s="14"/>
      <c r="X232" s="14"/>
    </row>
    <row r="233" spans="23:24" x14ac:dyDescent="0.3">
      <c r="W233" s="14"/>
      <c r="X233" s="14"/>
    </row>
    <row r="234" spans="23:24" x14ac:dyDescent="0.3">
      <c r="W234" s="14"/>
      <c r="X234" s="14"/>
    </row>
    <row r="235" spans="23:24" x14ac:dyDescent="0.3">
      <c r="W235" s="14"/>
      <c r="X235" s="14"/>
    </row>
    <row r="236" spans="23:24" x14ac:dyDescent="0.3">
      <c r="W236" s="14"/>
      <c r="X236" s="14"/>
    </row>
    <row r="237" spans="23:24" x14ac:dyDescent="0.3">
      <c r="W237" s="14"/>
      <c r="X237" s="14"/>
    </row>
    <row r="238" spans="23:24" x14ac:dyDescent="0.3">
      <c r="W238" s="14"/>
      <c r="X238" s="14"/>
    </row>
    <row r="239" spans="23:24" x14ac:dyDescent="0.3">
      <c r="W239" s="14"/>
      <c r="X239" s="14"/>
    </row>
    <row r="240" spans="23:24" x14ac:dyDescent="0.3">
      <c r="W240" s="14"/>
      <c r="X240" s="14"/>
    </row>
    <row r="241" spans="23:24" x14ac:dyDescent="0.3">
      <c r="W241" s="14"/>
      <c r="X241" s="14"/>
    </row>
    <row r="242" spans="23:24" x14ac:dyDescent="0.3">
      <c r="W242" s="14"/>
      <c r="X242" s="14"/>
    </row>
    <row r="243" spans="23:24" x14ac:dyDescent="0.3">
      <c r="W243" s="14"/>
      <c r="X243" s="14"/>
    </row>
    <row r="244" spans="23:24" x14ac:dyDescent="0.3">
      <c r="W244" s="14"/>
      <c r="X244" s="14"/>
    </row>
    <row r="245" spans="23:24" x14ac:dyDescent="0.3">
      <c r="W245" s="14"/>
      <c r="X245" s="14"/>
    </row>
    <row r="246" spans="23:24" x14ac:dyDescent="0.3">
      <c r="W246" s="14"/>
      <c r="X246" s="14"/>
    </row>
    <row r="247" spans="23:24" x14ac:dyDescent="0.3">
      <c r="W247" s="14"/>
      <c r="X247" s="14"/>
    </row>
    <row r="248" spans="23:24" x14ac:dyDescent="0.3">
      <c r="W248" s="14"/>
      <c r="X248" s="14"/>
    </row>
    <row r="249" spans="23:24" x14ac:dyDescent="0.3">
      <c r="W249" s="14"/>
      <c r="X249" s="14"/>
    </row>
    <row r="250" spans="23:24" x14ac:dyDescent="0.3">
      <c r="W250" s="14"/>
      <c r="X250" s="14"/>
    </row>
    <row r="251" spans="23:24" x14ac:dyDescent="0.3">
      <c r="W251" s="14"/>
      <c r="X251" s="14"/>
    </row>
    <row r="252" spans="23:24" x14ac:dyDescent="0.3">
      <c r="W252" s="14"/>
      <c r="X252" s="14"/>
    </row>
    <row r="253" spans="23:24" x14ac:dyDescent="0.3">
      <c r="W253" s="14"/>
      <c r="X253" s="14"/>
    </row>
    <row r="254" spans="23:24" x14ac:dyDescent="0.3">
      <c r="W254" s="14"/>
      <c r="X254" s="14"/>
    </row>
    <row r="255" spans="23:24" x14ac:dyDescent="0.3">
      <c r="W255" s="14"/>
      <c r="X255" s="14"/>
    </row>
    <row r="256" spans="23:24" x14ac:dyDescent="0.3">
      <c r="W256" s="14"/>
      <c r="X256" s="14"/>
    </row>
    <row r="257" spans="23:24" x14ac:dyDescent="0.3">
      <c r="W257" s="14"/>
      <c r="X257" s="14"/>
    </row>
    <row r="258" spans="23:24" x14ac:dyDescent="0.3">
      <c r="W258" s="14"/>
      <c r="X258" s="14"/>
    </row>
    <row r="259" spans="23:24" x14ac:dyDescent="0.3">
      <c r="W259" s="14"/>
      <c r="X259" s="14"/>
    </row>
    <row r="260" spans="23:24" x14ac:dyDescent="0.3">
      <c r="W260" s="14"/>
      <c r="X260" s="14"/>
    </row>
    <row r="261" spans="23:24" x14ac:dyDescent="0.3">
      <c r="W261" s="14"/>
      <c r="X261" s="14"/>
    </row>
    <row r="262" spans="23:24" x14ac:dyDescent="0.3">
      <c r="W262" s="14"/>
      <c r="X262" s="14"/>
    </row>
    <row r="263" spans="23:24" x14ac:dyDescent="0.3">
      <c r="W263" s="14"/>
      <c r="X263" s="14"/>
    </row>
    <row r="264" spans="23:24" x14ac:dyDescent="0.3">
      <c r="W264" s="14"/>
      <c r="X264" s="14"/>
    </row>
    <row r="265" spans="23:24" x14ac:dyDescent="0.3">
      <c r="W265" s="14"/>
      <c r="X265" s="14"/>
    </row>
    <row r="266" spans="23:24" x14ac:dyDescent="0.3">
      <c r="W266" s="14"/>
      <c r="X266" s="14"/>
    </row>
    <row r="267" spans="23:24" x14ac:dyDescent="0.3">
      <c r="W267" s="14"/>
      <c r="X267" s="14"/>
    </row>
    <row r="268" spans="23:24" x14ac:dyDescent="0.3">
      <c r="W268" s="14"/>
      <c r="X268" s="14"/>
    </row>
    <row r="269" spans="23:24" x14ac:dyDescent="0.3">
      <c r="W269" s="14"/>
      <c r="X269" s="14"/>
    </row>
    <row r="270" spans="23:24" x14ac:dyDescent="0.3">
      <c r="W270" s="14"/>
      <c r="X270" s="14"/>
    </row>
    <row r="271" spans="23:24" x14ac:dyDescent="0.3">
      <c r="W271" s="14"/>
      <c r="X271" s="14"/>
    </row>
    <row r="272" spans="23:24" x14ac:dyDescent="0.3">
      <c r="W272" s="14"/>
      <c r="X272" s="14"/>
    </row>
    <row r="273" spans="23:24" x14ac:dyDescent="0.3">
      <c r="W273" s="14"/>
      <c r="X273" s="14"/>
    </row>
    <row r="274" spans="23:24" x14ac:dyDescent="0.3">
      <c r="W274" s="14"/>
      <c r="X274" s="14"/>
    </row>
    <row r="275" spans="23:24" x14ac:dyDescent="0.3">
      <c r="W275" s="14"/>
      <c r="X275" s="14"/>
    </row>
    <row r="276" spans="23:24" x14ac:dyDescent="0.3">
      <c r="W276" s="14"/>
      <c r="X276" s="14"/>
    </row>
    <row r="277" spans="23:24" x14ac:dyDescent="0.3">
      <c r="W277" s="14"/>
      <c r="X277" s="14"/>
    </row>
    <row r="278" spans="23:24" x14ac:dyDescent="0.3">
      <c r="W278" s="14"/>
      <c r="X278" s="14"/>
    </row>
    <row r="279" spans="23:24" x14ac:dyDescent="0.3">
      <c r="W279" s="14"/>
      <c r="X279" s="14"/>
    </row>
    <row r="280" spans="23:24" x14ac:dyDescent="0.3">
      <c r="W280" s="14"/>
      <c r="X280" s="14"/>
    </row>
    <row r="281" spans="23:24" x14ac:dyDescent="0.3">
      <c r="W281" s="14"/>
      <c r="X281" s="14"/>
    </row>
    <row r="282" spans="23:24" x14ac:dyDescent="0.3">
      <c r="W282" s="14"/>
      <c r="X282" s="14"/>
    </row>
    <row r="283" spans="23:24" x14ac:dyDescent="0.3">
      <c r="W283" s="14"/>
      <c r="X283" s="14"/>
    </row>
    <row r="284" spans="23:24" x14ac:dyDescent="0.3">
      <c r="W284" s="14"/>
      <c r="X284" s="14"/>
    </row>
    <row r="285" spans="23:24" x14ac:dyDescent="0.3">
      <c r="W285" s="14"/>
      <c r="X285" s="14"/>
    </row>
    <row r="286" spans="23:24" x14ac:dyDescent="0.3">
      <c r="W286" s="14"/>
      <c r="X286" s="14"/>
    </row>
    <row r="287" spans="23:24" x14ac:dyDescent="0.3">
      <c r="W287" s="14"/>
      <c r="X287" s="14"/>
    </row>
    <row r="288" spans="23:24" x14ac:dyDescent="0.3">
      <c r="W288" s="14"/>
      <c r="X288" s="14"/>
    </row>
    <row r="289" spans="23:24" x14ac:dyDescent="0.3">
      <c r="W289" s="14"/>
      <c r="X289" s="14"/>
    </row>
    <row r="290" spans="23:24" x14ac:dyDescent="0.3">
      <c r="W290" s="14"/>
      <c r="X290" s="14"/>
    </row>
    <row r="291" spans="23:24" x14ac:dyDescent="0.3">
      <c r="W291" s="14"/>
      <c r="X291" s="14"/>
    </row>
    <row r="292" spans="23:24" x14ac:dyDescent="0.3">
      <c r="W292" s="14"/>
      <c r="X292" s="14"/>
    </row>
    <row r="293" spans="23:24" x14ac:dyDescent="0.3">
      <c r="W293" s="14"/>
      <c r="X293" s="14"/>
    </row>
    <row r="294" spans="23:24" x14ac:dyDescent="0.3">
      <c r="W294" s="14"/>
      <c r="X294" s="14"/>
    </row>
    <row r="295" spans="23:24" x14ac:dyDescent="0.3">
      <c r="W295" s="14"/>
      <c r="X295" s="14"/>
    </row>
    <row r="296" spans="23:24" x14ac:dyDescent="0.3">
      <c r="W296" s="14"/>
      <c r="X296" s="14"/>
    </row>
    <row r="297" spans="23:24" x14ac:dyDescent="0.3">
      <c r="W297" s="14"/>
      <c r="X297" s="14"/>
    </row>
    <row r="298" spans="23:24" x14ac:dyDescent="0.3">
      <c r="W298" s="14"/>
      <c r="X298" s="14"/>
    </row>
    <row r="299" spans="23:24" x14ac:dyDescent="0.3">
      <c r="W299" s="14"/>
      <c r="X299" s="14"/>
    </row>
    <row r="300" spans="23:24" x14ac:dyDescent="0.3">
      <c r="W300" s="14"/>
      <c r="X300" s="14"/>
    </row>
    <row r="301" spans="23:24" x14ac:dyDescent="0.3">
      <c r="W301" s="14"/>
      <c r="X301" s="14"/>
    </row>
    <row r="302" spans="23:24" x14ac:dyDescent="0.3">
      <c r="W302" s="14"/>
      <c r="X302" s="14"/>
    </row>
    <row r="303" spans="23:24" x14ac:dyDescent="0.3">
      <c r="W303" s="14"/>
      <c r="X303" s="14"/>
    </row>
    <row r="304" spans="23:24" x14ac:dyDescent="0.3">
      <c r="W304" s="14"/>
      <c r="X304" s="14"/>
    </row>
    <row r="305" spans="23:24" x14ac:dyDescent="0.3">
      <c r="W305" s="14"/>
      <c r="X305" s="14"/>
    </row>
    <row r="306" spans="23:24" x14ac:dyDescent="0.3">
      <c r="W306" s="14"/>
      <c r="X306" s="14"/>
    </row>
    <row r="307" spans="23:24" x14ac:dyDescent="0.3">
      <c r="W307" s="14"/>
      <c r="X307" s="14"/>
    </row>
    <row r="308" spans="23:24" x14ac:dyDescent="0.3">
      <c r="W308" s="14"/>
      <c r="X308" s="14"/>
    </row>
    <row r="309" spans="23:24" x14ac:dyDescent="0.3">
      <c r="W309" s="14"/>
      <c r="X309" s="14"/>
    </row>
    <row r="310" spans="23:24" x14ac:dyDescent="0.3">
      <c r="W310" s="14"/>
      <c r="X310" s="14"/>
    </row>
    <row r="311" spans="23:24" x14ac:dyDescent="0.3">
      <c r="W311" s="14"/>
      <c r="X311" s="14"/>
    </row>
    <row r="312" spans="23:24" x14ac:dyDescent="0.3">
      <c r="W312" s="14"/>
      <c r="X312" s="14"/>
    </row>
    <row r="313" spans="23:24" x14ac:dyDescent="0.3">
      <c r="W313" s="14"/>
      <c r="X313" s="14"/>
    </row>
    <row r="314" spans="23:24" x14ac:dyDescent="0.3">
      <c r="W314" s="14"/>
      <c r="X314" s="14"/>
    </row>
    <row r="315" spans="23:24" x14ac:dyDescent="0.3">
      <c r="W315" s="14"/>
      <c r="X315" s="14"/>
    </row>
    <row r="316" spans="23:24" x14ac:dyDescent="0.3">
      <c r="W316" s="14"/>
      <c r="X316" s="14"/>
    </row>
    <row r="317" spans="23:24" x14ac:dyDescent="0.3">
      <c r="W317" s="14"/>
      <c r="X317" s="14"/>
    </row>
    <row r="318" spans="23:24" x14ac:dyDescent="0.3">
      <c r="W318" s="14"/>
      <c r="X318" s="14"/>
    </row>
    <row r="319" spans="23:24" x14ac:dyDescent="0.3">
      <c r="W319" s="14"/>
      <c r="X319" s="14"/>
    </row>
    <row r="320" spans="23:24" x14ac:dyDescent="0.3">
      <c r="W320" s="14"/>
      <c r="X320" s="14"/>
    </row>
    <row r="321" spans="23:24" x14ac:dyDescent="0.3">
      <c r="W321" s="14"/>
      <c r="X321" s="14"/>
    </row>
    <row r="322" spans="23:24" x14ac:dyDescent="0.3">
      <c r="W322" s="14"/>
      <c r="X322" s="14"/>
    </row>
    <row r="323" spans="23:24" x14ac:dyDescent="0.3">
      <c r="W323" s="14"/>
      <c r="X323" s="14"/>
    </row>
    <row r="324" spans="23:24" x14ac:dyDescent="0.3">
      <c r="W324" s="14"/>
      <c r="X324" s="14"/>
    </row>
    <row r="325" spans="23:24" x14ac:dyDescent="0.3">
      <c r="W325" s="14"/>
      <c r="X325" s="14"/>
    </row>
    <row r="326" spans="23:24" x14ac:dyDescent="0.3">
      <c r="W326" s="14"/>
      <c r="X326" s="14"/>
    </row>
    <row r="327" spans="23:24" x14ac:dyDescent="0.3">
      <c r="W327" s="14"/>
      <c r="X327" s="14"/>
    </row>
    <row r="328" spans="23:24" x14ac:dyDescent="0.3">
      <c r="W328" s="14"/>
      <c r="X328" s="14"/>
    </row>
    <row r="329" spans="23:24" x14ac:dyDescent="0.3">
      <c r="W329" s="14"/>
      <c r="X329" s="14"/>
    </row>
    <row r="330" spans="23:24" x14ac:dyDescent="0.3">
      <c r="W330" s="14"/>
      <c r="X330" s="14"/>
    </row>
    <row r="331" spans="23:24" x14ac:dyDescent="0.3">
      <c r="W331" s="14"/>
      <c r="X331" s="14"/>
    </row>
    <row r="332" spans="23:24" x14ac:dyDescent="0.3">
      <c r="W332" s="14"/>
      <c r="X332" s="14"/>
    </row>
    <row r="333" spans="23:24" x14ac:dyDescent="0.3">
      <c r="W333" s="14"/>
      <c r="X333" s="14"/>
    </row>
    <row r="334" spans="23:24" x14ac:dyDescent="0.3">
      <c r="W334" s="14"/>
      <c r="X334" s="14"/>
    </row>
    <row r="335" spans="23:24" x14ac:dyDescent="0.3">
      <c r="W335" s="14"/>
      <c r="X335" s="14"/>
    </row>
    <row r="336" spans="23:24" x14ac:dyDescent="0.3">
      <c r="W336" s="14"/>
      <c r="X336" s="14"/>
    </row>
    <row r="337" spans="23:24" x14ac:dyDescent="0.3">
      <c r="W337" s="14"/>
      <c r="X337" s="14"/>
    </row>
    <row r="338" spans="23:24" x14ac:dyDescent="0.3">
      <c r="W338" s="14"/>
      <c r="X338" s="14"/>
    </row>
    <row r="339" spans="23:24" x14ac:dyDescent="0.3">
      <c r="W339" s="14"/>
      <c r="X339" s="14"/>
    </row>
    <row r="340" spans="23:24" x14ac:dyDescent="0.3">
      <c r="W340" s="14"/>
      <c r="X340" s="14"/>
    </row>
    <row r="341" spans="23:24" x14ac:dyDescent="0.3">
      <c r="W341" s="14"/>
      <c r="X341" s="14"/>
    </row>
    <row r="342" spans="23:24" x14ac:dyDescent="0.3">
      <c r="W342" s="14"/>
      <c r="X342" s="14"/>
    </row>
    <row r="343" spans="23:24" x14ac:dyDescent="0.3">
      <c r="W343" s="14"/>
      <c r="X343" s="14"/>
    </row>
    <row r="344" spans="23:24" x14ac:dyDescent="0.3">
      <c r="W344" s="14"/>
      <c r="X344" s="14"/>
    </row>
    <row r="345" spans="23:24" x14ac:dyDescent="0.3">
      <c r="W345" s="14"/>
      <c r="X345" s="14"/>
    </row>
    <row r="346" spans="23:24" x14ac:dyDescent="0.3">
      <c r="W346" s="14"/>
      <c r="X346" s="14"/>
    </row>
    <row r="347" spans="23:24" x14ac:dyDescent="0.3">
      <c r="W347" s="14"/>
      <c r="X347" s="14"/>
    </row>
    <row r="348" spans="23:24" x14ac:dyDescent="0.3">
      <c r="W348" s="14"/>
      <c r="X348" s="14"/>
    </row>
    <row r="349" spans="23:24" x14ac:dyDescent="0.3">
      <c r="W349" s="14"/>
      <c r="X349" s="14"/>
    </row>
    <row r="350" spans="23:24" x14ac:dyDescent="0.3">
      <c r="W350" s="14"/>
      <c r="X350" s="14"/>
    </row>
    <row r="351" spans="23:24" x14ac:dyDescent="0.3">
      <c r="W351" s="14"/>
      <c r="X351" s="14"/>
    </row>
    <row r="352" spans="23:24" x14ac:dyDescent="0.3">
      <c r="W352" s="14"/>
      <c r="X352" s="14"/>
    </row>
    <row r="353" spans="23:24" x14ac:dyDescent="0.3">
      <c r="W353" s="14"/>
      <c r="X353" s="14"/>
    </row>
    <row r="354" spans="23:24" x14ac:dyDescent="0.3">
      <c r="W354" s="14"/>
      <c r="X354" s="14"/>
    </row>
    <row r="355" spans="23:24" x14ac:dyDescent="0.3">
      <c r="W355" s="14"/>
      <c r="X355" s="14"/>
    </row>
    <row r="356" spans="23:24" x14ac:dyDescent="0.3">
      <c r="W356" s="14"/>
      <c r="X356" s="14"/>
    </row>
    <row r="357" spans="23:24" x14ac:dyDescent="0.3">
      <c r="W357" s="14"/>
      <c r="X357" s="14"/>
    </row>
    <row r="358" spans="23:24" x14ac:dyDescent="0.3">
      <c r="W358" s="14"/>
      <c r="X358" s="14"/>
    </row>
    <row r="359" spans="23:24" x14ac:dyDescent="0.3">
      <c r="W359" s="14"/>
      <c r="X359" s="14"/>
    </row>
    <row r="360" spans="23:24" x14ac:dyDescent="0.3">
      <c r="W360" s="14"/>
      <c r="X360" s="14"/>
    </row>
    <row r="361" spans="23:24" x14ac:dyDescent="0.3">
      <c r="W361" s="14"/>
      <c r="X361" s="14"/>
    </row>
    <row r="362" spans="23:24" x14ac:dyDescent="0.3">
      <c r="W362" s="14"/>
      <c r="X362" s="14"/>
    </row>
    <row r="363" spans="23:24" x14ac:dyDescent="0.3">
      <c r="W363" s="14"/>
      <c r="X363" s="14"/>
    </row>
    <row r="364" spans="23:24" x14ac:dyDescent="0.3">
      <c r="W364" s="14"/>
      <c r="X364" s="14"/>
    </row>
    <row r="365" spans="23:24" x14ac:dyDescent="0.3">
      <c r="W365" s="14"/>
      <c r="X365" s="14"/>
    </row>
    <row r="366" spans="23:24" x14ac:dyDescent="0.3">
      <c r="W366" s="14"/>
      <c r="X366" s="14"/>
    </row>
    <row r="367" spans="23:24" x14ac:dyDescent="0.3">
      <c r="W367" s="14"/>
      <c r="X367" s="14"/>
    </row>
    <row r="368" spans="23:24" x14ac:dyDescent="0.3">
      <c r="W368" s="14"/>
      <c r="X368" s="14"/>
    </row>
    <row r="369" spans="23:24" x14ac:dyDescent="0.3">
      <c r="W369" s="14"/>
      <c r="X369" s="14"/>
    </row>
    <row r="370" spans="23:24" x14ac:dyDescent="0.3">
      <c r="W370" s="14"/>
      <c r="X370" s="14"/>
    </row>
    <row r="371" spans="23:24" x14ac:dyDescent="0.3">
      <c r="W371" s="14"/>
      <c r="X371" s="14"/>
    </row>
    <row r="372" spans="23:24" x14ac:dyDescent="0.3">
      <c r="W372" s="14"/>
      <c r="X372" s="14"/>
    </row>
    <row r="373" spans="23:24" x14ac:dyDescent="0.3">
      <c r="W373" s="14"/>
      <c r="X373" s="14"/>
    </row>
    <row r="374" spans="23:24" x14ac:dyDescent="0.3">
      <c r="W374" s="14"/>
      <c r="X374" s="14"/>
    </row>
    <row r="375" spans="23:24" x14ac:dyDescent="0.3">
      <c r="W375" s="14"/>
      <c r="X375" s="14"/>
    </row>
    <row r="376" spans="23:24" x14ac:dyDescent="0.3">
      <c r="W376" s="14"/>
      <c r="X376" s="14"/>
    </row>
    <row r="377" spans="23:24" x14ac:dyDescent="0.3">
      <c r="W377" s="14"/>
      <c r="X377" s="14"/>
    </row>
    <row r="378" spans="23:24" x14ac:dyDescent="0.3">
      <c r="W378" s="14"/>
      <c r="X378" s="14"/>
    </row>
    <row r="379" spans="23:24" x14ac:dyDescent="0.3">
      <c r="W379" s="14"/>
      <c r="X379" s="14"/>
    </row>
    <row r="380" spans="23:24" x14ac:dyDescent="0.3">
      <c r="W380" s="14"/>
      <c r="X380" s="14"/>
    </row>
    <row r="381" spans="23:24" x14ac:dyDescent="0.3">
      <c r="W381" s="14"/>
      <c r="X381" s="14"/>
    </row>
    <row r="382" spans="23:24" x14ac:dyDescent="0.3">
      <c r="W382" s="14"/>
      <c r="X382" s="14"/>
    </row>
    <row r="383" spans="23:24" x14ac:dyDescent="0.3">
      <c r="W383" s="14"/>
      <c r="X383" s="14"/>
    </row>
    <row r="384" spans="23:24" x14ac:dyDescent="0.3">
      <c r="W384" s="14"/>
      <c r="X384" s="14"/>
    </row>
    <row r="385" spans="23:24" x14ac:dyDescent="0.3">
      <c r="W385" s="14"/>
      <c r="X385" s="14"/>
    </row>
    <row r="386" spans="23:24" x14ac:dyDescent="0.3">
      <c r="W386" s="14"/>
      <c r="X386" s="14"/>
    </row>
    <row r="387" spans="23:24" x14ac:dyDescent="0.3">
      <c r="W387" s="14"/>
      <c r="X387" s="14"/>
    </row>
    <row r="388" spans="23:24" x14ac:dyDescent="0.3">
      <c r="W388" s="14"/>
      <c r="X388" s="14"/>
    </row>
    <row r="389" spans="23:24" x14ac:dyDescent="0.3">
      <c r="W389" s="14"/>
      <c r="X389" s="14"/>
    </row>
    <row r="390" spans="23:24" x14ac:dyDescent="0.3">
      <c r="W390" s="14"/>
      <c r="X390" s="14"/>
    </row>
    <row r="391" spans="23:24" x14ac:dyDescent="0.3">
      <c r="W391" s="14"/>
      <c r="X391" s="14"/>
    </row>
    <row r="392" spans="23:24" x14ac:dyDescent="0.3">
      <c r="W392" s="14"/>
      <c r="X392" s="14"/>
    </row>
    <row r="393" spans="23:24" x14ac:dyDescent="0.3">
      <c r="W393" s="14"/>
      <c r="X393" s="14"/>
    </row>
    <row r="394" spans="23:24" x14ac:dyDescent="0.3">
      <c r="W394" s="14"/>
      <c r="X394" s="14"/>
    </row>
    <row r="395" spans="23:24" x14ac:dyDescent="0.3">
      <c r="W395" s="14"/>
      <c r="X395" s="14"/>
    </row>
    <row r="396" spans="23:24" x14ac:dyDescent="0.3">
      <c r="W396" s="14"/>
      <c r="X396" s="14"/>
    </row>
    <row r="397" spans="23:24" x14ac:dyDescent="0.3">
      <c r="W397" s="14"/>
      <c r="X397" s="14"/>
    </row>
    <row r="398" spans="23:24" x14ac:dyDescent="0.3">
      <c r="W398" s="14"/>
      <c r="X398" s="14"/>
    </row>
    <row r="399" spans="23:24" x14ac:dyDescent="0.3">
      <c r="W399" s="14"/>
      <c r="X399" s="14"/>
    </row>
    <row r="400" spans="23:24" x14ac:dyDescent="0.3">
      <c r="W400" s="14"/>
      <c r="X400" s="14"/>
    </row>
    <row r="401" spans="23:24" x14ac:dyDescent="0.3">
      <c r="W401" s="14"/>
      <c r="X401" s="14"/>
    </row>
    <row r="402" spans="23:24" x14ac:dyDescent="0.3">
      <c r="W402" s="14"/>
      <c r="X402" s="14"/>
    </row>
    <row r="403" spans="23:24" x14ac:dyDescent="0.3">
      <c r="W403" s="14"/>
      <c r="X403" s="14"/>
    </row>
    <row r="404" spans="23:24" x14ac:dyDescent="0.3">
      <c r="W404" s="14"/>
      <c r="X404" s="14"/>
    </row>
    <row r="405" spans="23:24" x14ac:dyDescent="0.3">
      <c r="W405" s="14"/>
      <c r="X405" s="14"/>
    </row>
    <row r="406" spans="23:24" x14ac:dyDescent="0.3">
      <c r="W406" s="14"/>
      <c r="X406" s="14"/>
    </row>
    <row r="407" spans="23:24" x14ac:dyDescent="0.3">
      <c r="W407" s="14"/>
      <c r="X407" s="14"/>
    </row>
    <row r="408" spans="23:24" x14ac:dyDescent="0.3">
      <c r="W408" s="14"/>
      <c r="X408" s="14"/>
    </row>
    <row r="409" spans="23:24" x14ac:dyDescent="0.3">
      <c r="W409" s="14"/>
      <c r="X409" s="14"/>
    </row>
    <row r="410" spans="23:24" x14ac:dyDescent="0.3">
      <c r="W410" s="14"/>
      <c r="X410" s="14"/>
    </row>
    <row r="411" spans="23:24" x14ac:dyDescent="0.3">
      <c r="W411" s="14"/>
      <c r="X411" s="14"/>
    </row>
    <row r="412" spans="23:24" x14ac:dyDescent="0.3">
      <c r="W412" s="14"/>
      <c r="X412" s="14"/>
    </row>
    <row r="413" spans="23:24" x14ac:dyDescent="0.3">
      <c r="W413" s="14"/>
      <c r="X413" s="14"/>
    </row>
    <row r="414" spans="23:24" x14ac:dyDescent="0.3">
      <c r="W414" s="14"/>
      <c r="X414" s="14"/>
    </row>
    <row r="415" spans="23:24" x14ac:dyDescent="0.3">
      <c r="W415" s="14"/>
      <c r="X415" s="14"/>
    </row>
    <row r="416" spans="23:24" x14ac:dyDescent="0.3">
      <c r="W416" s="14"/>
      <c r="X416" s="14"/>
    </row>
    <row r="417" spans="23:24" x14ac:dyDescent="0.3">
      <c r="W417" s="14"/>
      <c r="X417" s="14"/>
    </row>
    <row r="418" spans="23:24" x14ac:dyDescent="0.3">
      <c r="W418" s="14"/>
      <c r="X418" s="14"/>
    </row>
    <row r="419" spans="23:24" x14ac:dyDescent="0.3">
      <c r="W419" s="14"/>
      <c r="X419" s="14"/>
    </row>
    <row r="420" spans="23:24" x14ac:dyDescent="0.3">
      <c r="W420" s="14"/>
      <c r="X420" s="14"/>
    </row>
    <row r="421" spans="23:24" x14ac:dyDescent="0.3">
      <c r="W421" s="14"/>
      <c r="X421" s="14"/>
    </row>
    <row r="422" spans="23:24" x14ac:dyDescent="0.3">
      <c r="W422" s="14"/>
      <c r="X422" s="14"/>
    </row>
    <row r="423" spans="23:24" x14ac:dyDescent="0.3">
      <c r="W423" s="14"/>
      <c r="X423" s="14"/>
    </row>
    <row r="424" spans="23:24" x14ac:dyDescent="0.3">
      <c r="W424" s="14"/>
      <c r="X424" s="14"/>
    </row>
    <row r="425" spans="23:24" x14ac:dyDescent="0.3">
      <c r="W425" s="14"/>
      <c r="X425" s="14"/>
    </row>
    <row r="426" spans="23:24" x14ac:dyDescent="0.3">
      <c r="W426" s="14"/>
      <c r="X426" s="14"/>
    </row>
    <row r="427" spans="23:24" x14ac:dyDescent="0.3">
      <c r="W427" s="14"/>
      <c r="X427" s="14"/>
    </row>
    <row r="428" spans="23:24" x14ac:dyDescent="0.3">
      <c r="W428" s="14"/>
      <c r="X428" s="14"/>
    </row>
    <row r="429" spans="23:24" x14ac:dyDescent="0.3">
      <c r="W429" s="14"/>
      <c r="X429" s="14"/>
    </row>
    <row r="430" spans="23:24" x14ac:dyDescent="0.3">
      <c r="W430" s="14"/>
      <c r="X430" s="14"/>
    </row>
    <row r="431" spans="23:24" x14ac:dyDescent="0.3">
      <c r="W431" s="14"/>
      <c r="X431" s="14"/>
    </row>
    <row r="432" spans="23:24" x14ac:dyDescent="0.3">
      <c r="W432" s="14"/>
      <c r="X432" s="14"/>
    </row>
    <row r="433" spans="23:24" x14ac:dyDescent="0.3">
      <c r="W433" s="14"/>
      <c r="X433" s="14"/>
    </row>
    <row r="434" spans="23:24" x14ac:dyDescent="0.3">
      <c r="W434" s="14"/>
      <c r="X434" s="14"/>
    </row>
    <row r="435" spans="23:24" x14ac:dyDescent="0.3">
      <c r="W435" s="14"/>
      <c r="X435" s="14"/>
    </row>
    <row r="436" spans="23:24" x14ac:dyDescent="0.3">
      <c r="W436" s="14"/>
      <c r="X436" s="14"/>
    </row>
    <row r="437" spans="23:24" x14ac:dyDescent="0.3">
      <c r="W437" s="14"/>
      <c r="X437" s="14"/>
    </row>
    <row r="438" spans="23:24" x14ac:dyDescent="0.3">
      <c r="W438" s="14"/>
      <c r="X438" s="14"/>
    </row>
    <row r="439" spans="23:24" x14ac:dyDescent="0.3">
      <c r="W439" s="14"/>
      <c r="X439" s="14"/>
    </row>
    <row r="440" spans="23:24" x14ac:dyDescent="0.3">
      <c r="W440" s="14"/>
      <c r="X440" s="14"/>
    </row>
    <row r="441" spans="23:24" x14ac:dyDescent="0.3">
      <c r="W441" s="14"/>
      <c r="X441" s="14"/>
    </row>
    <row r="442" spans="23:24" x14ac:dyDescent="0.3">
      <c r="W442" s="14"/>
      <c r="X442" s="14"/>
    </row>
    <row r="443" spans="23:24" x14ac:dyDescent="0.3">
      <c r="W443" s="14"/>
      <c r="X443" s="14"/>
    </row>
    <row r="444" spans="23:24" x14ac:dyDescent="0.3">
      <c r="W444" s="14"/>
      <c r="X444" s="14"/>
    </row>
    <row r="445" spans="23:24" x14ac:dyDescent="0.3">
      <c r="W445" s="14"/>
      <c r="X445" s="14"/>
    </row>
    <row r="446" spans="23:24" x14ac:dyDescent="0.3">
      <c r="W446" s="14"/>
      <c r="X446" s="14"/>
    </row>
    <row r="447" spans="23:24" x14ac:dyDescent="0.3">
      <c r="W447" s="14"/>
      <c r="X447" s="14"/>
    </row>
    <row r="448" spans="23:24" x14ac:dyDescent="0.3">
      <c r="W448" s="14"/>
      <c r="X448" s="14"/>
    </row>
    <row r="449" spans="23:24" x14ac:dyDescent="0.3">
      <c r="W449" s="14"/>
      <c r="X449" s="14"/>
    </row>
    <row r="450" spans="23:24" x14ac:dyDescent="0.3">
      <c r="W450" s="14"/>
      <c r="X450" s="14"/>
    </row>
    <row r="451" spans="23:24" x14ac:dyDescent="0.3">
      <c r="W451" s="14"/>
      <c r="X451" s="14"/>
    </row>
    <row r="452" spans="23:24" x14ac:dyDescent="0.3">
      <c r="W452" s="14"/>
      <c r="X452" s="14"/>
    </row>
    <row r="453" spans="23:24" x14ac:dyDescent="0.3">
      <c r="W453" s="14"/>
      <c r="X453" s="14"/>
    </row>
    <row r="454" spans="23:24" x14ac:dyDescent="0.3">
      <c r="W454" s="14"/>
      <c r="X454" s="14"/>
    </row>
    <row r="455" spans="23:24" x14ac:dyDescent="0.3">
      <c r="W455" s="14"/>
      <c r="X455" s="14"/>
    </row>
    <row r="456" spans="23:24" x14ac:dyDescent="0.3">
      <c r="W456" s="14"/>
      <c r="X456" s="14"/>
    </row>
    <row r="457" spans="23:24" x14ac:dyDescent="0.3">
      <c r="W457" s="14"/>
      <c r="X457" s="14"/>
    </row>
    <row r="458" spans="23:24" x14ac:dyDescent="0.3">
      <c r="W458" s="14"/>
      <c r="X458" s="14"/>
    </row>
    <row r="459" spans="23:24" x14ac:dyDescent="0.3">
      <c r="W459" s="14"/>
      <c r="X459" s="14"/>
    </row>
    <row r="460" spans="23:24" x14ac:dyDescent="0.3">
      <c r="W460" s="14"/>
      <c r="X460" s="14"/>
    </row>
    <row r="461" spans="23:24" x14ac:dyDescent="0.3">
      <c r="W461" s="14"/>
      <c r="X461" s="14"/>
    </row>
    <row r="462" spans="23:24" x14ac:dyDescent="0.3">
      <c r="W462" s="14"/>
      <c r="X462" s="14"/>
    </row>
    <row r="463" spans="23:24" x14ac:dyDescent="0.3">
      <c r="W463" s="14"/>
      <c r="X463" s="14"/>
    </row>
    <row r="464" spans="23:24" x14ac:dyDescent="0.3">
      <c r="W464" s="14"/>
      <c r="X464" s="14"/>
    </row>
    <row r="465" spans="23:24" x14ac:dyDescent="0.3">
      <c r="W465" s="14"/>
      <c r="X465" s="14"/>
    </row>
    <row r="466" spans="23:24" x14ac:dyDescent="0.3">
      <c r="W466" s="14"/>
      <c r="X466" s="14"/>
    </row>
    <row r="467" spans="23:24" x14ac:dyDescent="0.3">
      <c r="W467" s="14"/>
      <c r="X467" s="14"/>
    </row>
    <row r="468" spans="23:24" x14ac:dyDescent="0.3">
      <c r="W468" s="14"/>
      <c r="X468" s="14"/>
    </row>
    <row r="469" spans="23:24" x14ac:dyDescent="0.3">
      <c r="W469" s="14"/>
      <c r="X469" s="14"/>
    </row>
    <row r="470" spans="23:24" x14ac:dyDescent="0.3">
      <c r="W470" s="14"/>
      <c r="X470" s="14"/>
    </row>
    <row r="471" spans="23:24" x14ac:dyDescent="0.3">
      <c r="W471" s="14"/>
      <c r="X471" s="14"/>
    </row>
    <row r="472" spans="23:24" x14ac:dyDescent="0.3">
      <c r="W472" s="14"/>
      <c r="X472" s="14"/>
    </row>
    <row r="473" spans="23:24" x14ac:dyDescent="0.3">
      <c r="W473" s="14"/>
      <c r="X473" s="14"/>
    </row>
    <row r="474" spans="23:24" x14ac:dyDescent="0.3">
      <c r="W474" s="14"/>
      <c r="X474" s="14"/>
    </row>
    <row r="475" spans="23:24" x14ac:dyDescent="0.3">
      <c r="W475" s="14"/>
      <c r="X475" s="14"/>
    </row>
    <row r="476" spans="23:24" x14ac:dyDescent="0.3">
      <c r="W476" s="14"/>
      <c r="X476" s="14"/>
    </row>
    <row r="477" spans="23:24" x14ac:dyDescent="0.3">
      <c r="W477" s="14"/>
      <c r="X477" s="14"/>
    </row>
    <row r="478" spans="23:24" x14ac:dyDescent="0.3">
      <c r="W478" s="14"/>
      <c r="X478" s="14"/>
    </row>
    <row r="479" spans="23:24" x14ac:dyDescent="0.3">
      <c r="W479" s="14"/>
      <c r="X479" s="14"/>
    </row>
    <row r="480" spans="23:24" x14ac:dyDescent="0.3">
      <c r="W480" s="14"/>
      <c r="X480" s="14"/>
    </row>
    <row r="481" spans="23:24" x14ac:dyDescent="0.3">
      <c r="W481" s="14"/>
      <c r="X481" s="14"/>
    </row>
    <row r="482" spans="23:24" x14ac:dyDescent="0.3">
      <c r="W482" s="14"/>
      <c r="X482" s="14"/>
    </row>
    <row r="483" spans="23:24" x14ac:dyDescent="0.3">
      <c r="W483" s="14"/>
      <c r="X483" s="14"/>
    </row>
    <row r="484" spans="23:24" x14ac:dyDescent="0.3">
      <c r="W484" s="14"/>
      <c r="X484" s="14"/>
    </row>
    <row r="485" spans="23:24" x14ac:dyDescent="0.3">
      <c r="W485" s="14"/>
      <c r="X485" s="14"/>
    </row>
    <row r="486" spans="23:24" x14ac:dyDescent="0.3">
      <c r="W486" s="14"/>
      <c r="X486" s="14"/>
    </row>
    <row r="487" spans="23:24" x14ac:dyDescent="0.3">
      <c r="W487" s="14"/>
      <c r="X487" s="14"/>
    </row>
    <row r="488" spans="23:24" x14ac:dyDescent="0.3">
      <c r="W488" s="14"/>
      <c r="X488" s="14"/>
    </row>
    <row r="489" spans="23:24" x14ac:dyDescent="0.3">
      <c r="W489" s="14"/>
      <c r="X489" s="14"/>
    </row>
    <row r="490" spans="23:24" x14ac:dyDescent="0.3">
      <c r="W490" s="14"/>
      <c r="X490" s="14"/>
    </row>
    <row r="491" spans="23:24" x14ac:dyDescent="0.3">
      <c r="W491" s="14"/>
      <c r="X491" s="14"/>
    </row>
    <row r="492" spans="23:24" x14ac:dyDescent="0.3">
      <c r="W492" s="14"/>
      <c r="X492" s="14"/>
    </row>
    <row r="493" spans="23:24" x14ac:dyDescent="0.3">
      <c r="W493" s="14"/>
      <c r="X493" s="14"/>
    </row>
    <row r="494" spans="23:24" x14ac:dyDescent="0.3">
      <c r="W494" s="14"/>
      <c r="X494" s="14"/>
    </row>
    <row r="495" spans="23:24" x14ac:dyDescent="0.3">
      <c r="W495" s="14"/>
      <c r="X495" s="14"/>
    </row>
    <row r="496" spans="23:24" x14ac:dyDescent="0.3">
      <c r="W496" s="14"/>
      <c r="X496" s="14"/>
    </row>
    <row r="497" spans="23:24" x14ac:dyDescent="0.3">
      <c r="W497" s="14"/>
      <c r="X497" s="14"/>
    </row>
    <row r="498" spans="23:24" x14ac:dyDescent="0.3">
      <c r="W498" s="14"/>
      <c r="X498" s="14"/>
    </row>
    <row r="499" spans="23:24" x14ac:dyDescent="0.3">
      <c r="W499" s="14"/>
      <c r="X499" s="14"/>
    </row>
    <row r="500" spans="23:24" x14ac:dyDescent="0.3">
      <c r="W500" s="14"/>
      <c r="X500" s="14"/>
    </row>
    <row r="501" spans="23:24" x14ac:dyDescent="0.3">
      <c r="W501" s="14"/>
      <c r="X501" s="14"/>
    </row>
    <row r="502" spans="23:24" x14ac:dyDescent="0.3">
      <c r="W502" s="14"/>
      <c r="X502" s="14"/>
    </row>
    <row r="503" spans="23:24" x14ac:dyDescent="0.3">
      <c r="W503" s="14"/>
      <c r="X503" s="14"/>
    </row>
    <row r="504" spans="23:24" x14ac:dyDescent="0.3">
      <c r="W504" s="14"/>
      <c r="X504" s="14"/>
    </row>
    <row r="505" spans="23:24" x14ac:dyDescent="0.3">
      <c r="W505" s="14"/>
      <c r="X505" s="14"/>
    </row>
    <row r="506" spans="23:24" x14ac:dyDescent="0.3">
      <c r="W506" s="14"/>
      <c r="X506" s="14"/>
    </row>
    <row r="507" spans="23:24" x14ac:dyDescent="0.3">
      <c r="W507" s="14"/>
      <c r="X507" s="14"/>
    </row>
    <row r="508" spans="23:24" x14ac:dyDescent="0.3">
      <c r="W508" s="14"/>
      <c r="X508" s="14"/>
    </row>
    <row r="509" spans="23:24" x14ac:dyDescent="0.3">
      <c r="W509" s="14"/>
      <c r="X509" s="14"/>
    </row>
    <row r="510" spans="23:24" x14ac:dyDescent="0.3">
      <c r="W510" s="14"/>
      <c r="X510" s="14"/>
    </row>
    <row r="511" spans="23:24" x14ac:dyDescent="0.3">
      <c r="W511" s="14"/>
      <c r="X511" s="14"/>
    </row>
    <row r="512" spans="23:24" x14ac:dyDescent="0.3">
      <c r="W512" s="14"/>
      <c r="X512" s="14"/>
    </row>
    <row r="513" spans="23:24" x14ac:dyDescent="0.3">
      <c r="W513" s="14"/>
      <c r="X513" s="14"/>
    </row>
    <row r="514" spans="23:24" x14ac:dyDescent="0.3">
      <c r="W514" s="14"/>
      <c r="X514" s="14"/>
    </row>
    <row r="515" spans="23:24" x14ac:dyDescent="0.3">
      <c r="W515" s="14"/>
      <c r="X515" s="14"/>
    </row>
    <row r="516" spans="23:24" x14ac:dyDescent="0.3">
      <c r="W516" s="14"/>
      <c r="X516" s="14"/>
    </row>
    <row r="517" spans="23:24" x14ac:dyDescent="0.3">
      <c r="W517" s="14"/>
      <c r="X517" s="14"/>
    </row>
    <row r="518" spans="23:24" x14ac:dyDescent="0.3">
      <c r="W518" s="14"/>
      <c r="X518" s="14"/>
    </row>
    <row r="519" spans="23:24" x14ac:dyDescent="0.3">
      <c r="W519" s="14"/>
      <c r="X519" s="14"/>
    </row>
    <row r="520" spans="23:24" x14ac:dyDescent="0.3">
      <c r="W520" s="14"/>
      <c r="X520" s="14"/>
    </row>
    <row r="521" spans="23:24" x14ac:dyDescent="0.3">
      <c r="W521" s="14"/>
      <c r="X521" s="14"/>
    </row>
    <row r="522" spans="23:24" x14ac:dyDescent="0.3">
      <c r="W522" s="14"/>
      <c r="X522" s="14"/>
    </row>
    <row r="523" spans="23:24" x14ac:dyDescent="0.3">
      <c r="W523" s="14"/>
      <c r="X523" s="14"/>
    </row>
    <row r="524" spans="23:24" x14ac:dyDescent="0.3">
      <c r="W524" s="14"/>
      <c r="X524" s="14"/>
    </row>
    <row r="525" spans="23:24" x14ac:dyDescent="0.3">
      <c r="W525" s="14"/>
      <c r="X525" s="14"/>
    </row>
    <row r="526" spans="23:24" x14ac:dyDescent="0.3">
      <c r="W526" s="14"/>
      <c r="X526" s="14"/>
    </row>
    <row r="527" spans="23:24" x14ac:dyDescent="0.3">
      <c r="W527" s="14"/>
      <c r="X527" s="14"/>
    </row>
    <row r="528" spans="23:24" x14ac:dyDescent="0.3">
      <c r="W528" s="14"/>
      <c r="X528" s="14"/>
    </row>
    <row r="529" spans="23:24" x14ac:dyDescent="0.3">
      <c r="W529" s="14"/>
      <c r="X529" s="14"/>
    </row>
    <row r="530" spans="23:24" x14ac:dyDescent="0.3">
      <c r="W530" s="14"/>
      <c r="X530" s="14"/>
    </row>
    <row r="531" spans="23:24" x14ac:dyDescent="0.3">
      <c r="W531" s="14"/>
      <c r="X531" s="14"/>
    </row>
    <row r="532" spans="23:24" x14ac:dyDescent="0.3">
      <c r="W532" s="14"/>
      <c r="X532" s="14"/>
    </row>
    <row r="533" spans="23:24" x14ac:dyDescent="0.3">
      <c r="W533" s="14"/>
      <c r="X533" s="14"/>
    </row>
    <row r="534" spans="23:24" x14ac:dyDescent="0.3">
      <c r="W534" s="14"/>
      <c r="X534" s="14"/>
    </row>
    <row r="535" spans="23:24" x14ac:dyDescent="0.3">
      <c r="W535" s="14"/>
      <c r="X535" s="14"/>
    </row>
    <row r="536" spans="23:24" x14ac:dyDescent="0.3">
      <c r="W536" s="14"/>
      <c r="X536" s="14"/>
    </row>
    <row r="537" spans="23:24" x14ac:dyDescent="0.3">
      <c r="W537" s="14"/>
      <c r="X537" s="14"/>
    </row>
    <row r="538" spans="23:24" x14ac:dyDescent="0.3">
      <c r="W538" s="14"/>
      <c r="X538" s="14"/>
    </row>
    <row r="539" spans="23:24" x14ac:dyDescent="0.3">
      <c r="W539" s="14"/>
      <c r="X539" s="14"/>
    </row>
    <row r="540" spans="23:24" x14ac:dyDescent="0.3">
      <c r="W540" s="14"/>
      <c r="X540" s="14"/>
    </row>
    <row r="541" spans="23:24" x14ac:dyDescent="0.3">
      <c r="W541" s="14"/>
      <c r="X541" s="14"/>
    </row>
    <row r="542" spans="23:24" x14ac:dyDescent="0.3">
      <c r="W542" s="14"/>
      <c r="X542" s="14"/>
    </row>
    <row r="543" spans="23:24" x14ac:dyDescent="0.3">
      <c r="W543" s="14"/>
      <c r="X543" s="14"/>
    </row>
    <row r="544" spans="23:24" x14ac:dyDescent="0.3">
      <c r="W544" s="14"/>
      <c r="X544" s="14"/>
    </row>
    <row r="545" spans="23:24" x14ac:dyDescent="0.3">
      <c r="W545" s="14"/>
      <c r="X545" s="14"/>
    </row>
    <row r="546" spans="23:24" x14ac:dyDescent="0.3">
      <c r="W546" s="14"/>
      <c r="X546" s="14"/>
    </row>
    <row r="547" spans="23:24" x14ac:dyDescent="0.3">
      <c r="W547" s="14"/>
      <c r="X547" s="14"/>
    </row>
    <row r="548" spans="23:24" x14ac:dyDescent="0.3">
      <c r="W548" s="14"/>
      <c r="X548" s="14"/>
    </row>
    <row r="549" spans="23:24" x14ac:dyDescent="0.3">
      <c r="W549" s="14"/>
      <c r="X549" s="14"/>
    </row>
    <row r="550" spans="23:24" x14ac:dyDescent="0.3">
      <c r="W550" s="14"/>
      <c r="X550" s="14"/>
    </row>
    <row r="551" spans="23:24" x14ac:dyDescent="0.3">
      <c r="W551" s="14"/>
      <c r="X551" s="14"/>
    </row>
    <row r="552" spans="23:24" x14ac:dyDescent="0.3">
      <c r="W552" s="14"/>
      <c r="X552" s="14"/>
    </row>
    <row r="553" spans="23:24" x14ac:dyDescent="0.3">
      <c r="W553" s="14"/>
      <c r="X553" s="14"/>
    </row>
    <row r="554" spans="23:24" x14ac:dyDescent="0.3">
      <c r="W554" s="14"/>
      <c r="X554" s="14"/>
    </row>
    <row r="555" spans="23:24" x14ac:dyDescent="0.3">
      <c r="W555" s="14"/>
      <c r="X555" s="14"/>
    </row>
    <row r="556" spans="23:24" x14ac:dyDescent="0.3">
      <c r="W556" s="14"/>
      <c r="X556" s="14"/>
    </row>
    <row r="557" spans="23:24" x14ac:dyDescent="0.3">
      <c r="W557" s="14"/>
      <c r="X557" s="14"/>
    </row>
    <row r="558" spans="23:24" x14ac:dyDescent="0.3">
      <c r="W558" s="14"/>
      <c r="X558" s="14"/>
    </row>
    <row r="559" spans="23:24" x14ac:dyDescent="0.3">
      <c r="W559" s="14"/>
      <c r="X559" s="14"/>
    </row>
    <row r="560" spans="23:24" x14ac:dyDescent="0.3">
      <c r="W560" s="14"/>
      <c r="X560" s="14"/>
    </row>
    <row r="561" spans="23:24" x14ac:dyDescent="0.3">
      <c r="W561" s="14"/>
      <c r="X561" s="14"/>
    </row>
    <row r="562" spans="23:24" x14ac:dyDescent="0.3">
      <c r="W562" s="14"/>
      <c r="X562" s="14"/>
    </row>
    <row r="563" spans="23:24" x14ac:dyDescent="0.3">
      <c r="W563" s="14"/>
      <c r="X563" s="14"/>
    </row>
    <row r="564" spans="23:24" x14ac:dyDescent="0.3">
      <c r="W564" s="14"/>
      <c r="X564" s="14"/>
    </row>
    <row r="565" spans="23:24" x14ac:dyDescent="0.3">
      <c r="W565" s="14"/>
      <c r="X565" s="14"/>
    </row>
    <row r="566" spans="23:24" x14ac:dyDescent="0.3">
      <c r="W566" s="14"/>
      <c r="X566" s="14"/>
    </row>
    <row r="567" spans="23:24" x14ac:dyDescent="0.3">
      <c r="W567" s="14"/>
      <c r="X567" s="14"/>
    </row>
    <row r="568" spans="23:24" x14ac:dyDescent="0.3">
      <c r="W568" s="14"/>
      <c r="X568" s="14"/>
    </row>
    <row r="569" spans="23:24" x14ac:dyDescent="0.3">
      <c r="W569" s="14"/>
      <c r="X569" s="14"/>
    </row>
    <row r="570" spans="23:24" x14ac:dyDescent="0.3">
      <c r="W570" s="14"/>
      <c r="X570" s="14"/>
    </row>
    <row r="571" spans="23:24" x14ac:dyDescent="0.3">
      <c r="W571" s="14"/>
      <c r="X571" s="14"/>
    </row>
    <row r="572" spans="23:24" x14ac:dyDescent="0.3">
      <c r="W572" s="14"/>
      <c r="X572" s="14"/>
    </row>
    <row r="573" spans="23:24" x14ac:dyDescent="0.3">
      <c r="W573" s="14"/>
      <c r="X573" s="14"/>
    </row>
    <row r="574" spans="23:24" x14ac:dyDescent="0.3">
      <c r="W574" s="14"/>
      <c r="X574" s="14"/>
    </row>
    <row r="575" spans="23:24" x14ac:dyDescent="0.3">
      <c r="W575" s="14"/>
      <c r="X575" s="14"/>
    </row>
    <row r="576" spans="23:24" x14ac:dyDescent="0.3">
      <c r="W576" s="14"/>
      <c r="X576" s="14"/>
    </row>
    <row r="577" spans="23:24" x14ac:dyDescent="0.3">
      <c r="W577" s="14"/>
      <c r="X577" s="14"/>
    </row>
    <row r="578" spans="23:24" x14ac:dyDescent="0.3">
      <c r="W578" s="14"/>
      <c r="X578" s="14"/>
    </row>
    <row r="579" spans="23:24" x14ac:dyDescent="0.3">
      <c r="W579" s="14"/>
      <c r="X579" s="14"/>
    </row>
    <row r="580" spans="23:24" x14ac:dyDescent="0.3">
      <c r="W580" s="14"/>
      <c r="X580" s="14"/>
    </row>
    <row r="581" spans="23:24" x14ac:dyDescent="0.3">
      <c r="W581" s="14"/>
      <c r="X581" s="14"/>
    </row>
    <row r="582" spans="23:24" x14ac:dyDescent="0.3">
      <c r="W582" s="14"/>
      <c r="X582" s="14"/>
    </row>
    <row r="583" spans="23:24" x14ac:dyDescent="0.3">
      <c r="W583" s="14"/>
      <c r="X583" s="14"/>
    </row>
    <row r="584" spans="23:24" x14ac:dyDescent="0.3">
      <c r="W584" s="14"/>
      <c r="X584" s="14"/>
    </row>
    <row r="585" spans="23:24" x14ac:dyDescent="0.3">
      <c r="W585" s="14"/>
      <c r="X585" s="14"/>
    </row>
    <row r="586" spans="23:24" x14ac:dyDescent="0.3">
      <c r="W586" s="14"/>
      <c r="X586" s="14"/>
    </row>
    <row r="587" spans="23:24" x14ac:dyDescent="0.3">
      <c r="W587" s="14"/>
      <c r="X587" s="14"/>
    </row>
    <row r="588" spans="23:24" x14ac:dyDescent="0.3">
      <c r="W588" s="14"/>
      <c r="X588" s="14"/>
    </row>
    <row r="589" spans="23:24" x14ac:dyDescent="0.3">
      <c r="W589" s="14"/>
      <c r="X589" s="14"/>
    </row>
    <row r="590" spans="23:24" x14ac:dyDescent="0.3">
      <c r="W590" s="14"/>
      <c r="X590" s="14"/>
    </row>
    <row r="591" spans="23:24" x14ac:dyDescent="0.3">
      <c r="W591" s="14"/>
      <c r="X591" s="14"/>
    </row>
    <row r="592" spans="23:24" x14ac:dyDescent="0.3">
      <c r="W592" s="14"/>
      <c r="X592" s="14"/>
    </row>
    <row r="593" spans="23:24" x14ac:dyDescent="0.3">
      <c r="W593" s="14"/>
      <c r="X593" s="14"/>
    </row>
    <row r="594" spans="23:24" x14ac:dyDescent="0.3">
      <c r="W594" s="14"/>
      <c r="X594" s="14"/>
    </row>
    <row r="595" spans="23:24" x14ac:dyDescent="0.3">
      <c r="W595" s="14"/>
      <c r="X595" s="14"/>
    </row>
    <row r="596" spans="23:24" x14ac:dyDescent="0.3">
      <c r="W596" s="14"/>
      <c r="X596" s="14"/>
    </row>
    <row r="597" spans="23:24" x14ac:dyDescent="0.3">
      <c r="W597" s="14"/>
      <c r="X597" s="14"/>
    </row>
    <row r="598" spans="23:24" x14ac:dyDescent="0.3">
      <c r="W598" s="14"/>
      <c r="X598" s="14"/>
    </row>
    <row r="599" spans="23:24" x14ac:dyDescent="0.3">
      <c r="W599" s="14"/>
      <c r="X599" s="14"/>
    </row>
    <row r="600" spans="23:24" x14ac:dyDescent="0.3">
      <c r="W600" s="14"/>
      <c r="X600" s="14"/>
    </row>
    <row r="601" spans="23:24" x14ac:dyDescent="0.3">
      <c r="W601" s="14"/>
      <c r="X601" s="14"/>
    </row>
    <row r="602" spans="23:24" x14ac:dyDescent="0.3">
      <c r="W602" s="14"/>
      <c r="X602" s="14"/>
    </row>
    <row r="603" spans="23:24" x14ac:dyDescent="0.3">
      <c r="W603" s="14"/>
      <c r="X603" s="14"/>
    </row>
    <row r="604" spans="23:24" x14ac:dyDescent="0.3">
      <c r="W604" s="14"/>
      <c r="X604" s="14"/>
    </row>
    <row r="605" spans="23:24" x14ac:dyDescent="0.3">
      <c r="W605" s="14"/>
      <c r="X605" s="14"/>
    </row>
    <row r="606" spans="23:24" x14ac:dyDescent="0.3">
      <c r="W606" s="14"/>
      <c r="X606" s="14"/>
    </row>
    <row r="607" spans="23:24" x14ac:dyDescent="0.3">
      <c r="W607" s="14"/>
      <c r="X607" s="14"/>
    </row>
    <row r="608" spans="23:24" x14ac:dyDescent="0.3">
      <c r="W608" s="14"/>
      <c r="X608" s="14"/>
    </row>
    <row r="609" spans="23:24" x14ac:dyDescent="0.3">
      <c r="W609" s="14"/>
      <c r="X609" s="14"/>
    </row>
    <row r="610" spans="23:24" x14ac:dyDescent="0.3">
      <c r="W610" s="14"/>
      <c r="X610" s="14"/>
    </row>
    <row r="611" spans="23:24" x14ac:dyDescent="0.3">
      <c r="W611" s="14"/>
      <c r="X611" s="14"/>
    </row>
    <row r="612" spans="23:24" x14ac:dyDescent="0.3">
      <c r="W612" s="14"/>
      <c r="X612" s="14"/>
    </row>
    <row r="613" spans="23:24" x14ac:dyDescent="0.3">
      <c r="W613" s="14"/>
      <c r="X613" s="14"/>
    </row>
    <row r="614" spans="23:24" x14ac:dyDescent="0.3">
      <c r="W614" s="14"/>
      <c r="X614" s="14"/>
    </row>
    <row r="615" spans="23:24" x14ac:dyDescent="0.3">
      <c r="W615" s="14"/>
      <c r="X615" s="14"/>
    </row>
    <row r="616" spans="23:24" x14ac:dyDescent="0.3">
      <c r="W616" s="14"/>
      <c r="X616" s="14"/>
    </row>
    <row r="617" spans="23:24" x14ac:dyDescent="0.3">
      <c r="W617" s="14"/>
      <c r="X617" s="14"/>
    </row>
    <row r="618" spans="23:24" x14ac:dyDescent="0.3">
      <c r="W618" s="14"/>
      <c r="X618" s="14"/>
    </row>
    <row r="619" spans="23:24" x14ac:dyDescent="0.3">
      <c r="W619" s="14"/>
      <c r="X619" s="14"/>
    </row>
    <row r="620" spans="23:24" x14ac:dyDescent="0.3">
      <c r="W620" s="14"/>
      <c r="X620" s="14"/>
    </row>
    <row r="621" spans="23:24" x14ac:dyDescent="0.3">
      <c r="W621" s="14"/>
      <c r="X621" s="14"/>
    </row>
    <row r="622" spans="23:24" x14ac:dyDescent="0.3">
      <c r="W622" s="14"/>
      <c r="X622" s="14"/>
    </row>
    <row r="623" spans="23:24" x14ac:dyDescent="0.3">
      <c r="W623" s="14"/>
      <c r="X623" s="14"/>
    </row>
    <row r="624" spans="23:24" x14ac:dyDescent="0.3">
      <c r="W624" s="14"/>
      <c r="X624" s="14"/>
    </row>
    <row r="625" spans="23:24" x14ac:dyDescent="0.3">
      <c r="W625" s="14"/>
      <c r="X625" s="14"/>
    </row>
    <row r="626" spans="23:24" x14ac:dyDescent="0.3">
      <c r="W626" s="14"/>
      <c r="X626" s="14"/>
    </row>
    <row r="627" spans="23:24" x14ac:dyDescent="0.3">
      <c r="W627" s="14"/>
      <c r="X627" s="14"/>
    </row>
    <row r="628" spans="23:24" x14ac:dyDescent="0.3">
      <c r="W628" s="14"/>
      <c r="X628" s="14"/>
    </row>
    <row r="629" spans="23:24" x14ac:dyDescent="0.3">
      <c r="W629" s="14"/>
      <c r="X629" s="14"/>
    </row>
    <row r="630" spans="23:24" x14ac:dyDescent="0.3">
      <c r="W630" s="14"/>
      <c r="X630" s="14"/>
    </row>
    <row r="631" spans="23:24" x14ac:dyDescent="0.3">
      <c r="W631" s="14"/>
      <c r="X631" s="14"/>
    </row>
    <row r="632" spans="23:24" x14ac:dyDescent="0.3">
      <c r="W632" s="14"/>
      <c r="X632" s="14"/>
    </row>
    <row r="633" spans="23:24" x14ac:dyDescent="0.3">
      <c r="W633" s="14"/>
      <c r="X633" s="14"/>
    </row>
    <row r="634" spans="23:24" x14ac:dyDescent="0.3">
      <c r="W634" s="14"/>
      <c r="X634" s="14"/>
    </row>
    <row r="635" spans="23:24" x14ac:dyDescent="0.3">
      <c r="W635" s="14"/>
      <c r="X635" s="14"/>
    </row>
    <row r="636" spans="23:24" x14ac:dyDescent="0.3">
      <c r="W636" s="14"/>
      <c r="X636" s="14"/>
    </row>
    <row r="637" spans="23:24" x14ac:dyDescent="0.3">
      <c r="W637" s="14"/>
      <c r="X637" s="14"/>
    </row>
    <row r="638" spans="23:24" x14ac:dyDescent="0.3">
      <c r="W638" s="14"/>
      <c r="X638" s="14"/>
    </row>
    <row r="639" spans="23:24" x14ac:dyDescent="0.3">
      <c r="W639" s="14"/>
      <c r="X639" s="14"/>
    </row>
    <row r="640" spans="23:24" x14ac:dyDescent="0.3">
      <c r="W640" s="14"/>
      <c r="X640" s="14"/>
    </row>
    <row r="641" spans="23:24" x14ac:dyDescent="0.3">
      <c r="W641" s="14"/>
      <c r="X641" s="14"/>
    </row>
    <row r="642" spans="23:24" x14ac:dyDescent="0.3">
      <c r="W642" s="14"/>
      <c r="X642" s="14"/>
    </row>
    <row r="643" spans="23:24" x14ac:dyDescent="0.3">
      <c r="W643" s="14"/>
      <c r="X643" s="14"/>
    </row>
    <row r="644" spans="23:24" x14ac:dyDescent="0.3">
      <c r="W644" s="14"/>
      <c r="X644" s="14"/>
    </row>
    <row r="645" spans="23:24" x14ac:dyDescent="0.3">
      <c r="W645" s="14"/>
      <c r="X645" s="14"/>
    </row>
    <row r="646" spans="23:24" x14ac:dyDescent="0.3">
      <c r="W646" s="14"/>
      <c r="X646" s="14"/>
    </row>
    <row r="647" spans="23:24" x14ac:dyDescent="0.3">
      <c r="W647" s="14"/>
      <c r="X647" s="14"/>
    </row>
    <row r="648" spans="23:24" x14ac:dyDescent="0.3">
      <c r="W648" s="14"/>
      <c r="X648" s="14"/>
    </row>
    <row r="649" spans="23:24" x14ac:dyDescent="0.3">
      <c r="W649" s="14"/>
      <c r="X649" s="14"/>
    </row>
    <row r="650" spans="23:24" x14ac:dyDescent="0.3">
      <c r="W650" s="14"/>
      <c r="X650" s="14"/>
    </row>
    <row r="651" spans="23:24" x14ac:dyDescent="0.3">
      <c r="W651" s="14"/>
      <c r="X651" s="14"/>
    </row>
    <row r="652" spans="23:24" x14ac:dyDescent="0.3">
      <c r="W652" s="14"/>
      <c r="X652" s="14"/>
    </row>
    <row r="653" spans="23:24" x14ac:dyDescent="0.3">
      <c r="W653" s="14"/>
      <c r="X653" s="14"/>
    </row>
    <row r="654" spans="23:24" x14ac:dyDescent="0.3">
      <c r="W654" s="14"/>
      <c r="X654" s="14"/>
    </row>
    <row r="655" spans="23:24" x14ac:dyDescent="0.3">
      <c r="W655" s="14"/>
      <c r="X655" s="14"/>
    </row>
    <row r="656" spans="23:24" x14ac:dyDescent="0.3">
      <c r="W656" s="14"/>
      <c r="X656" s="14"/>
    </row>
    <row r="657" spans="23:24" x14ac:dyDescent="0.3">
      <c r="W657" s="14"/>
      <c r="X657" s="14"/>
    </row>
    <row r="658" spans="23:24" x14ac:dyDescent="0.3">
      <c r="W658" s="14"/>
      <c r="X658" s="14"/>
    </row>
    <row r="659" spans="23:24" x14ac:dyDescent="0.3">
      <c r="W659" s="14"/>
      <c r="X659" s="14"/>
    </row>
    <row r="660" spans="23:24" x14ac:dyDescent="0.3">
      <c r="W660" s="14"/>
      <c r="X660" s="14"/>
    </row>
    <row r="661" spans="23:24" x14ac:dyDescent="0.3">
      <c r="W661" s="14"/>
      <c r="X661" s="14"/>
    </row>
    <row r="662" spans="23:24" x14ac:dyDescent="0.3">
      <c r="W662" s="14"/>
      <c r="X662" s="14"/>
    </row>
    <row r="663" spans="23:24" x14ac:dyDescent="0.3">
      <c r="W663" s="14"/>
      <c r="X663" s="14"/>
    </row>
    <row r="664" spans="23:24" x14ac:dyDescent="0.3">
      <c r="W664" s="14"/>
      <c r="X664" s="14"/>
    </row>
    <row r="665" spans="23:24" x14ac:dyDescent="0.3">
      <c r="W665" s="14"/>
      <c r="X665" s="14"/>
    </row>
    <row r="666" spans="23:24" x14ac:dyDescent="0.3">
      <c r="W666" s="14"/>
      <c r="X666" s="14"/>
    </row>
    <row r="667" spans="23:24" x14ac:dyDescent="0.3">
      <c r="W667" s="14"/>
      <c r="X667" s="14"/>
    </row>
    <row r="668" spans="23:24" x14ac:dyDescent="0.3">
      <c r="W668" s="14"/>
      <c r="X668" s="14"/>
    </row>
    <row r="669" spans="23:24" x14ac:dyDescent="0.3">
      <c r="W669" s="14"/>
      <c r="X669" s="14"/>
    </row>
    <row r="670" spans="23:24" x14ac:dyDescent="0.3">
      <c r="W670" s="14"/>
      <c r="X670" s="14"/>
    </row>
    <row r="671" spans="23:24" x14ac:dyDescent="0.3">
      <c r="W671" s="14"/>
      <c r="X671" s="14"/>
    </row>
    <row r="672" spans="23:24" x14ac:dyDescent="0.3">
      <c r="W672" s="14"/>
      <c r="X672" s="14"/>
    </row>
    <row r="673" spans="23:24" x14ac:dyDescent="0.3">
      <c r="W673" s="14"/>
      <c r="X673" s="14"/>
    </row>
    <row r="674" spans="23:24" x14ac:dyDescent="0.3">
      <c r="W674" s="14"/>
      <c r="X674" s="14"/>
    </row>
    <row r="675" spans="23:24" x14ac:dyDescent="0.3">
      <c r="W675" s="14"/>
      <c r="X675" s="14"/>
    </row>
    <row r="676" spans="23:24" x14ac:dyDescent="0.3">
      <c r="W676" s="14"/>
      <c r="X676" s="14"/>
    </row>
    <row r="677" spans="23:24" x14ac:dyDescent="0.3">
      <c r="W677" s="14"/>
      <c r="X677" s="14"/>
    </row>
    <row r="678" spans="23:24" x14ac:dyDescent="0.3">
      <c r="W678" s="14"/>
      <c r="X678" s="14"/>
    </row>
    <row r="679" spans="23:24" x14ac:dyDescent="0.3">
      <c r="W679" s="14"/>
      <c r="X679" s="14"/>
    </row>
    <row r="680" spans="23:24" x14ac:dyDescent="0.3">
      <c r="W680" s="14"/>
      <c r="X680" s="14"/>
    </row>
    <row r="681" spans="23:24" x14ac:dyDescent="0.3">
      <c r="W681" s="14"/>
      <c r="X681" s="14"/>
    </row>
    <row r="682" spans="23:24" x14ac:dyDescent="0.3">
      <c r="W682" s="14"/>
      <c r="X682" s="14"/>
    </row>
    <row r="683" spans="23:24" x14ac:dyDescent="0.3">
      <c r="W683" s="14"/>
      <c r="X683" s="14"/>
    </row>
    <row r="684" spans="23:24" x14ac:dyDescent="0.3">
      <c r="W684" s="14"/>
      <c r="X684" s="14"/>
    </row>
    <row r="685" spans="23:24" x14ac:dyDescent="0.3">
      <c r="W685" s="14"/>
      <c r="X685" s="14"/>
    </row>
    <row r="686" spans="23:24" x14ac:dyDescent="0.3">
      <c r="W686" s="14"/>
      <c r="X686" s="14"/>
    </row>
    <row r="687" spans="23:24" x14ac:dyDescent="0.3">
      <c r="W687" s="14"/>
      <c r="X687" s="14"/>
    </row>
    <row r="688" spans="23:24" x14ac:dyDescent="0.3">
      <c r="W688" s="14"/>
      <c r="X688" s="14"/>
    </row>
    <row r="689" spans="23:24" x14ac:dyDescent="0.3">
      <c r="W689" s="14"/>
      <c r="X689" s="14"/>
    </row>
    <row r="690" spans="23:24" x14ac:dyDescent="0.3">
      <c r="W690" s="14"/>
      <c r="X690" s="14"/>
    </row>
    <row r="691" spans="23:24" x14ac:dyDescent="0.3">
      <c r="W691" s="14"/>
      <c r="X691" s="14"/>
    </row>
    <row r="692" spans="23:24" x14ac:dyDescent="0.3">
      <c r="W692" s="14"/>
      <c r="X692" s="14"/>
    </row>
    <row r="693" spans="23:24" x14ac:dyDescent="0.3">
      <c r="W693" s="14"/>
      <c r="X693" s="14"/>
    </row>
    <row r="694" spans="23:24" x14ac:dyDescent="0.3">
      <c r="W694" s="14"/>
      <c r="X694" s="14"/>
    </row>
    <row r="695" spans="23:24" x14ac:dyDescent="0.3">
      <c r="W695" s="14"/>
      <c r="X695" s="14"/>
    </row>
    <row r="696" spans="23:24" x14ac:dyDescent="0.3">
      <c r="W696" s="14"/>
      <c r="X696" s="14"/>
    </row>
    <row r="697" spans="23:24" x14ac:dyDescent="0.3">
      <c r="W697" s="14"/>
      <c r="X697" s="14"/>
    </row>
    <row r="698" spans="23:24" x14ac:dyDescent="0.3">
      <c r="W698" s="14"/>
      <c r="X698" s="14"/>
    </row>
    <row r="699" spans="23:24" x14ac:dyDescent="0.3">
      <c r="W699" s="14"/>
      <c r="X699" s="14"/>
    </row>
    <row r="700" spans="23:24" x14ac:dyDescent="0.3">
      <c r="W700" s="14"/>
      <c r="X700" s="14"/>
    </row>
    <row r="701" spans="23:24" x14ac:dyDescent="0.3">
      <c r="W701" s="14"/>
      <c r="X701" s="14"/>
    </row>
    <row r="702" spans="23:24" x14ac:dyDescent="0.3">
      <c r="W702" s="14"/>
      <c r="X702" s="14"/>
    </row>
    <row r="703" spans="23:24" x14ac:dyDescent="0.3">
      <c r="W703" s="14"/>
      <c r="X703" s="14"/>
    </row>
    <row r="704" spans="23:24" x14ac:dyDescent="0.3">
      <c r="W704" s="14"/>
      <c r="X704" s="14"/>
    </row>
    <row r="705" spans="23:24" x14ac:dyDescent="0.3">
      <c r="W705" s="14"/>
      <c r="X705" s="14"/>
    </row>
    <row r="706" spans="23:24" x14ac:dyDescent="0.3">
      <c r="W706" s="14"/>
      <c r="X706" s="14"/>
    </row>
    <row r="707" spans="23:24" x14ac:dyDescent="0.3">
      <c r="W707" s="14"/>
      <c r="X707" s="14"/>
    </row>
    <row r="708" spans="23:24" x14ac:dyDescent="0.3">
      <c r="W708" s="14"/>
      <c r="X708" s="14"/>
    </row>
    <row r="709" spans="23:24" x14ac:dyDescent="0.3">
      <c r="W709" s="14"/>
      <c r="X709" s="14"/>
    </row>
    <row r="710" spans="23:24" x14ac:dyDescent="0.3">
      <c r="W710" s="14"/>
      <c r="X710" s="14"/>
    </row>
    <row r="711" spans="23:24" x14ac:dyDescent="0.3">
      <c r="W711" s="14"/>
      <c r="X711" s="14"/>
    </row>
    <row r="712" spans="23:24" x14ac:dyDescent="0.3">
      <c r="W712" s="14"/>
      <c r="X712" s="14"/>
    </row>
    <row r="713" spans="23:24" x14ac:dyDescent="0.3">
      <c r="W713" s="14"/>
      <c r="X713" s="14"/>
    </row>
    <row r="714" spans="23:24" x14ac:dyDescent="0.3">
      <c r="W714" s="14"/>
      <c r="X714" s="14"/>
    </row>
    <row r="715" spans="23:24" x14ac:dyDescent="0.3">
      <c r="W715" s="14"/>
      <c r="X715" s="14"/>
    </row>
    <row r="716" spans="23:24" x14ac:dyDescent="0.3">
      <c r="W716" s="14"/>
      <c r="X716" s="14"/>
    </row>
    <row r="717" spans="23:24" x14ac:dyDescent="0.3">
      <c r="W717" s="14"/>
      <c r="X717" s="14"/>
    </row>
    <row r="718" spans="23:24" x14ac:dyDescent="0.3">
      <c r="W718" s="14"/>
      <c r="X718" s="14"/>
    </row>
    <row r="719" spans="23:24" x14ac:dyDescent="0.3">
      <c r="W719" s="14"/>
      <c r="X719" s="14"/>
    </row>
    <row r="720" spans="23:24" x14ac:dyDescent="0.3">
      <c r="W720" s="14"/>
      <c r="X720" s="14"/>
    </row>
    <row r="721" spans="23:24" x14ac:dyDescent="0.3">
      <c r="W721" s="14"/>
      <c r="X721" s="14"/>
    </row>
    <row r="722" spans="23:24" x14ac:dyDescent="0.3">
      <c r="W722" s="14"/>
      <c r="X722" s="14"/>
    </row>
    <row r="723" spans="23:24" x14ac:dyDescent="0.3">
      <c r="W723" s="14"/>
      <c r="X723" s="14"/>
    </row>
    <row r="724" spans="23:24" x14ac:dyDescent="0.3">
      <c r="W724" s="14"/>
      <c r="X724" s="14"/>
    </row>
    <row r="725" spans="23:24" x14ac:dyDescent="0.3">
      <c r="W725" s="14"/>
      <c r="X725" s="14"/>
    </row>
    <row r="726" spans="23:24" x14ac:dyDescent="0.3">
      <c r="W726" s="14"/>
      <c r="X726" s="14"/>
    </row>
    <row r="727" spans="23:24" x14ac:dyDescent="0.3">
      <c r="W727" s="14"/>
      <c r="X727" s="14"/>
    </row>
    <row r="728" spans="23:24" x14ac:dyDescent="0.3">
      <c r="W728" s="14"/>
      <c r="X728" s="14"/>
    </row>
    <row r="729" spans="23:24" x14ac:dyDescent="0.3">
      <c r="W729" s="14"/>
      <c r="X729" s="14"/>
    </row>
    <row r="730" spans="23:24" x14ac:dyDescent="0.3">
      <c r="W730" s="14"/>
      <c r="X730" s="14"/>
    </row>
    <row r="731" spans="23:24" x14ac:dyDescent="0.3">
      <c r="W731" s="14"/>
      <c r="X731" s="14"/>
    </row>
    <row r="732" spans="23:24" x14ac:dyDescent="0.3">
      <c r="W732" s="14"/>
      <c r="X732" s="14"/>
    </row>
    <row r="733" spans="23:24" x14ac:dyDescent="0.3">
      <c r="W733" s="14"/>
      <c r="X733" s="14"/>
    </row>
    <row r="734" spans="23:24" x14ac:dyDescent="0.3">
      <c r="W734" s="14"/>
      <c r="X734" s="14"/>
    </row>
    <row r="735" spans="23:24" x14ac:dyDescent="0.3">
      <c r="W735" s="14"/>
      <c r="X735" s="14"/>
    </row>
    <row r="736" spans="23:24" x14ac:dyDescent="0.3">
      <c r="W736" s="14"/>
      <c r="X736" s="14"/>
    </row>
    <row r="737" spans="23:24" x14ac:dyDescent="0.3">
      <c r="W737" s="14"/>
      <c r="X737" s="14"/>
    </row>
    <row r="738" spans="23:24" x14ac:dyDescent="0.3">
      <c r="W738" s="14"/>
      <c r="X738" s="14"/>
    </row>
    <row r="739" spans="23:24" x14ac:dyDescent="0.3">
      <c r="W739" s="14"/>
      <c r="X739" s="14"/>
    </row>
    <row r="740" spans="23:24" x14ac:dyDescent="0.3">
      <c r="W740" s="14"/>
      <c r="X740" s="14"/>
    </row>
    <row r="741" spans="23:24" x14ac:dyDescent="0.3">
      <c r="W741" s="14"/>
      <c r="X741" s="14"/>
    </row>
    <row r="742" spans="23:24" x14ac:dyDescent="0.3">
      <c r="W742" s="14"/>
      <c r="X742" s="14"/>
    </row>
    <row r="743" spans="23:24" x14ac:dyDescent="0.3">
      <c r="W743" s="14"/>
      <c r="X743" s="14"/>
    </row>
    <row r="744" spans="23:24" x14ac:dyDescent="0.3">
      <c r="W744" s="14"/>
      <c r="X744" s="14"/>
    </row>
    <row r="745" spans="23:24" x14ac:dyDescent="0.3">
      <c r="W745" s="14"/>
      <c r="X745" s="14"/>
    </row>
    <row r="746" spans="23:24" x14ac:dyDescent="0.3">
      <c r="W746" s="14"/>
      <c r="X746" s="14"/>
    </row>
    <row r="747" spans="23:24" x14ac:dyDescent="0.3">
      <c r="W747" s="14"/>
      <c r="X747" s="14"/>
    </row>
    <row r="748" spans="23:24" x14ac:dyDescent="0.3">
      <c r="W748" s="14"/>
      <c r="X748" s="14"/>
    </row>
    <row r="749" spans="23:24" x14ac:dyDescent="0.3">
      <c r="W749" s="14"/>
      <c r="X749" s="14"/>
    </row>
    <row r="750" spans="23:24" x14ac:dyDescent="0.3">
      <c r="W750" s="14"/>
      <c r="X750" s="14"/>
    </row>
    <row r="751" spans="23:24" x14ac:dyDescent="0.3">
      <c r="W751" s="14"/>
      <c r="X751" s="14"/>
    </row>
    <row r="752" spans="23:24" x14ac:dyDescent="0.3">
      <c r="W752" s="14"/>
      <c r="X752" s="14"/>
    </row>
    <row r="753" spans="23:24" x14ac:dyDescent="0.3">
      <c r="W753" s="14"/>
      <c r="X753" s="14"/>
    </row>
    <row r="754" spans="23:24" x14ac:dyDescent="0.3">
      <c r="W754" s="14"/>
      <c r="X754" s="14"/>
    </row>
    <row r="755" spans="23:24" x14ac:dyDescent="0.3">
      <c r="W755" s="14"/>
      <c r="X755" s="14"/>
    </row>
    <row r="756" spans="23:24" x14ac:dyDescent="0.3">
      <c r="W756" s="14"/>
      <c r="X756" s="14"/>
    </row>
    <row r="757" spans="23:24" x14ac:dyDescent="0.3">
      <c r="W757" s="14"/>
      <c r="X757" s="14"/>
    </row>
    <row r="758" spans="23:24" x14ac:dyDescent="0.3">
      <c r="W758" s="14"/>
      <c r="X758" s="14"/>
    </row>
    <row r="759" spans="23:24" x14ac:dyDescent="0.3">
      <c r="W759" s="14"/>
      <c r="X759" s="14"/>
    </row>
    <row r="760" spans="23:24" x14ac:dyDescent="0.3">
      <c r="W760" s="14"/>
      <c r="X760" s="14"/>
    </row>
    <row r="761" spans="23:24" x14ac:dyDescent="0.3">
      <c r="W761" s="14"/>
      <c r="X761" s="14"/>
    </row>
    <row r="762" spans="23:24" x14ac:dyDescent="0.3">
      <c r="W762" s="14"/>
      <c r="X762" s="14"/>
    </row>
    <row r="763" spans="23:24" x14ac:dyDescent="0.3">
      <c r="W763" s="14"/>
      <c r="X763" s="14"/>
    </row>
    <row r="764" spans="23:24" x14ac:dyDescent="0.3">
      <c r="W764" s="14"/>
      <c r="X764" s="14"/>
    </row>
    <row r="765" spans="23:24" x14ac:dyDescent="0.3">
      <c r="W765" s="14"/>
      <c r="X765" s="14"/>
    </row>
    <row r="766" spans="23:24" x14ac:dyDescent="0.3">
      <c r="W766" s="14"/>
      <c r="X766" s="14"/>
    </row>
    <row r="767" spans="23:24" x14ac:dyDescent="0.3">
      <c r="W767" s="14"/>
      <c r="X767" s="14"/>
    </row>
    <row r="768" spans="23:24" x14ac:dyDescent="0.3">
      <c r="W768" s="14"/>
      <c r="X768" s="14"/>
    </row>
    <row r="769" spans="23:24" x14ac:dyDescent="0.3">
      <c r="W769" s="14"/>
      <c r="X769" s="14"/>
    </row>
    <row r="770" spans="23:24" x14ac:dyDescent="0.3">
      <c r="W770" s="14"/>
      <c r="X770" s="14"/>
    </row>
    <row r="771" spans="23:24" x14ac:dyDescent="0.3">
      <c r="W771" s="14"/>
      <c r="X771" s="14"/>
    </row>
    <row r="772" spans="23:24" x14ac:dyDescent="0.3">
      <c r="W772" s="14"/>
      <c r="X772" s="14"/>
    </row>
    <row r="773" spans="23:24" x14ac:dyDescent="0.3">
      <c r="W773" s="14"/>
      <c r="X773" s="14"/>
    </row>
    <row r="774" spans="23:24" x14ac:dyDescent="0.3">
      <c r="W774" s="14"/>
      <c r="X774" s="14"/>
    </row>
    <row r="775" spans="23:24" x14ac:dyDescent="0.3">
      <c r="W775" s="14"/>
      <c r="X775" s="14"/>
    </row>
    <row r="776" spans="23:24" x14ac:dyDescent="0.3">
      <c r="W776" s="14"/>
      <c r="X776" s="14"/>
    </row>
    <row r="777" spans="23:24" x14ac:dyDescent="0.3">
      <c r="W777" s="14"/>
      <c r="X777" s="14"/>
    </row>
    <row r="778" spans="23:24" x14ac:dyDescent="0.3">
      <c r="W778" s="14"/>
      <c r="X778" s="14"/>
    </row>
    <row r="779" spans="23:24" x14ac:dyDescent="0.3">
      <c r="W779" s="14"/>
      <c r="X779" s="14"/>
    </row>
    <row r="780" spans="23:24" x14ac:dyDescent="0.3">
      <c r="W780" s="14"/>
      <c r="X780" s="14"/>
    </row>
    <row r="781" spans="23:24" x14ac:dyDescent="0.3">
      <c r="W781" s="14"/>
      <c r="X781" s="14"/>
    </row>
    <row r="782" spans="23:24" x14ac:dyDescent="0.3">
      <c r="W782" s="14"/>
      <c r="X782" s="14"/>
    </row>
    <row r="783" spans="23:24" x14ac:dyDescent="0.3">
      <c r="W783" s="14"/>
      <c r="X783" s="14"/>
    </row>
    <row r="784" spans="23:24" x14ac:dyDescent="0.3">
      <c r="W784" s="14"/>
      <c r="X784" s="14"/>
    </row>
    <row r="785" spans="23:24" x14ac:dyDescent="0.3">
      <c r="W785" s="14"/>
      <c r="X785" s="14"/>
    </row>
    <row r="786" spans="23:24" x14ac:dyDescent="0.3">
      <c r="W786" s="14"/>
      <c r="X786" s="14"/>
    </row>
    <row r="787" spans="23:24" x14ac:dyDescent="0.3">
      <c r="W787" s="14"/>
      <c r="X787" s="14"/>
    </row>
    <row r="788" spans="23:24" x14ac:dyDescent="0.3">
      <c r="W788" s="14"/>
      <c r="X788" s="14"/>
    </row>
    <row r="789" spans="23:24" x14ac:dyDescent="0.3">
      <c r="W789" s="14"/>
      <c r="X789" s="14"/>
    </row>
    <row r="790" spans="23:24" x14ac:dyDescent="0.3">
      <c r="W790" s="14"/>
      <c r="X790" s="14"/>
    </row>
    <row r="791" spans="23:24" x14ac:dyDescent="0.3">
      <c r="W791" s="14"/>
      <c r="X791" s="14"/>
    </row>
    <row r="792" spans="23:24" x14ac:dyDescent="0.3">
      <c r="W792" s="14"/>
      <c r="X792" s="14"/>
    </row>
    <row r="793" spans="23:24" x14ac:dyDescent="0.3">
      <c r="W793" s="14"/>
      <c r="X793" s="14"/>
    </row>
    <row r="794" spans="23:24" x14ac:dyDescent="0.3">
      <c r="W794" s="14"/>
      <c r="X794" s="14"/>
    </row>
    <row r="795" spans="23:24" x14ac:dyDescent="0.3">
      <c r="W795" s="14"/>
      <c r="X795" s="14"/>
    </row>
    <row r="796" spans="23:24" x14ac:dyDescent="0.3">
      <c r="W796" s="14"/>
      <c r="X796" s="14"/>
    </row>
    <row r="797" spans="23:24" x14ac:dyDescent="0.3">
      <c r="W797" s="14"/>
      <c r="X797" s="14"/>
    </row>
    <row r="798" spans="23:24" x14ac:dyDescent="0.3">
      <c r="W798" s="14"/>
      <c r="X798" s="14"/>
    </row>
    <row r="799" spans="23:24" x14ac:dyDescent="0.3">
      <c r="W799" s="14"/>
      <c r="X799" s="14"/>
    </row>
    <row r="800" spans="23:24" x14ac:dyDescent="0.3">
      <c r="W800" s="14"/>
      <c r="X800" s="14"/>
    </row>
    <row r="801" spans="23:24" x14ac:dyDescent="0.3">
      <c r="W801" s="14"/>
      <c r="X801" s="14"/>
    </row>
    <row r="802" spans="23:24" x14ac:dyDescent="0.3">
      <c r="W802" s="14"/>
      <c r="X802" s="14"/>
    </row>
    <row r="803" spans="23:24" x14ac:dyDescent="0.3">
      <c r="W803" s="14"/>
      <c r="X803" s="14"/>
    </row>
    <row r="804" spans="23:24" x14ac:dyDescent="0.3">
      <c r="W804" s="14"/>
      <c r="X804" s="14"/>
    </row>
    <row r="805" spans="23:24" x14ac:dyDescent="0.3">
      <c r="W805" s="14"/>
      <c r="X805" s="14"/>
    </row>
    <row r="806" spans="23:24" x14ac:dyDescent="0.3">
      <c r="W806" s="14"/>
      <c r="X806" s="14"/>
    </row>
    <row r="807" spans="23:24" x14ac:dyDescent="0.3">
      <c r="W807" s="14"/>
      <c r="X807" s="14"/>
    </row>
    <row r="808" spans="23:24" x14ac:dyDescent="0.3">
      <c r="W808" s="14"/>
      <c r="X808" s="14"/>
    </row>
    <row r="809" spans="23:24" x14ac:dyDescent="0.3">
      <c r="W809" s="14"/>
      <c r="X809" s="14"/>
    </row>
    <row r="810" spans="23:24" x14ac:dyDescent="0.3">
      <c r="W810" s="14"/>
      <c r="X810" s="14"/>
    </row>
    <row r="811" spans="23:24" x14ac:dyDescent="0.3">
      <c r="W811" s="14"/>
      <c r="X811" s="14"/>
    </row>
    <row r="812" spans="23:24" x14ac:dyDescent="0.3">
      <c r="W812" s="14"/>
      <c r="X812" s="14"/>
    </row>
    <row r="813" spans="23:24" x14ac:dyDescent="0.3">
      <c r="W813" s="14"/>
      <c r="X813" s="14"/>
    </row>
    <row r="814" spans="23:24" x14ac:dyDescent="0.3">
      <c r="W814" s="14"/>
      <c r="X814" s="14"/>
    </row>
    <row r="815" spans="23:24" x14ac:dyDescent="0.3">
      <c r="W815" s="14"/>
      <c r="X815" s="14"/>
    </row>
    <row r="816" spans="23:24" x14ac:dyDescent="0.3">
      <c r="W816" s="14"/>
      <c r="X816" s="14"/>
    </row>
    <row r="817" spans="23:24" x14ac:dyDescent="0.3">
      <c r="W817" s="14"/>
      <c r="X817" s="14"/>
    </row>
    <row r="818" spans="23:24" x14ac:dyDescent="0.3">
      <c r="W818" s="14"/>
      <c r="X818" s="14"/>
    </row>
    <row r="819" spans="23:24" x14ac:dyDescent="0.3">
      <c r="W819" s="14"/>
      <c r="X819" s="14"/>
    </row>
    <row r="820" spans="23:24" x14ac:dyDescent="0.3">
      <c r="W820" s="14"/>
      <c r="X820" s="14"/>
    </row>
    <row r="821" spans="23:24" x14ac:dyDescent="0.3">
      <c r="W821" s="14"/>
      <c r="X821" s="14"/>
    </row>
    <row r="822" spans="23:24" x14ac:dyDescent="0.3">
      <c r="W822" s="14"/>
      <c r="X822" s="14"/>
    </row>
    <row r="823" spans="23:24" x14ac:dyDescent="0.3">
      <c r="W823" s="14"/>
      <c r="X823" s="14"/>
    </row>
    <row r="824" spans="23:24" x14ac:dyDescent="0.3">
      <c r="W824" s="14"/>
      <c r="X824" s="14"/>
    </row>
    <row r="825" spans="23:24" x14ac:dyDescent="0.3">
      <c r="W825" s="14"/>
      <c r="X825" s="14"/>
    </row>
    <row r="826" spans="23:24" x14ac:dyDescent="0.3">
      <c r="W826" s="14"/>
      <c r="X826" s="14"/>
    </row>
    <row r="827" spans="23:24" x14ac:dyDescent="0.3">
      <c r="W827" s="14"/>
      <c r="X827" s="14"/>
    </row>
    <row r="828" spans="23:24" x14ac:dyDescent="0.3">
      <c r="W828" s="14"/>
      <c r="X828" s="14"/>
    </row>
    <row r="829" spans="23:24" x14ac:dyDescent="0.3">
      <c r="W829" s="14"/>
      <c r="X829" s="14"/>
    </row>
    <row r="830" spans="23:24" x14ac:dyDescent="0.3">
      <c r="W830" s="14"/>
      <c r="X830" s="14"/>
    </row>
    <row r="831" spans="23:24" x14ac:dyDescent="0.3">
      <c r="W831" s="14"/>
      <c r="X831" s="14"/>
    </row>
    <row r="832" spans="23:24" x14ac:dyDescent="0.3">
      <c r="W832" s="14"/>
      <c r="X832" s="14"/>
    </row>
    <row r="833" spans="23:24" x14ac:dyDescent="0.3">
      <c r="W833" s="14"/>
      <c r="X833" s="14"/>
    </row>
    <row r="834" spans="23:24" x14ac:dyDescent="0.3">
      <c r="W834" s="14"/>
      <c r="X834" s="14"/>
    </row>
    <row r="835" spans="23:24" x14ac:dyDescent="0.3">
      <c r="W835" s="14"/>
      <c r="X835" s="14"/>
    </row>
    <row r="836" spans="23:24" x14ac:dyDescent="0.3">
      <c r="W836" s="14"/>
      <c r="X836" s="14"/>
    </row>
    <row r="837" spans="23:24" x14ac:dyDescent="0.3">
      <c r="W837" s="14"/>
      <c r="X837" s="14"/>
    </row>
    <row r="838" spans="23:24" x14ac:dyDescent="0.3">
      <c r="W838" s="14"/>
      <c r="X838" s="14"/>
    </row>
    <row r="839" spans="23:24" x14ac:dyDescent="0.3">
      <c r="W839" s="14"/>
      <c r="X839" s="14"/>
    </row>
    <row r="840" spans="23:24" x14ac:dyDescent="0.3">
      <c r="W840" s="14"/>
      <c r="X840" s="14"/>
    </row>
    <row r="841" spans="23:24" x14ac:dyDescent="0.3">
      <c r="W841" s="14"/>
      <c r="X841" s="14"/>
    </row>
    <row r="842" spans="23:24" x14ac:dyDescent="0.3">
      <c r="W842" s="14"/>
      <c r="X842" s="14"/>
    </row>
    <row r="843" spans="23:24" x14ac:dyDescent="0.3">
      <c r="W843" s="14"/>
      <c r="X843" s="14"/>
    </row>
    <row r="844" spans="23:24" x14ac:dyDescent="0.3">
      <c r="W844" s="14"/>
      <c r="X844" s="14"/>
    </row>
    <row r="845" spans="23:24" x14ac:dyDescent="0.3">
      <c r="W845" s="14"/>
      <c r="X845" s="14"/>
    </row>
    <row r="846" spans="23:24" x14ac:dyDescent="0.3">
      <c r="W846" s="14"/>
      <c r="X846" s="14"/>
    </row>
    <row r="847" spans="23:24" x14ac:dyDescent="0.3">
      <c r="W847" s="14"/>
      <c r="X847" s="14"/>
    </row>
    <row r="848" spans="23:24" x14ac:dyDescent="0.3">
      <c r="W848" s="14"/>
      <c r="X848" s="14"/>
    </row>
    <row r="849" spans="23:24" x14ac:dyDescent="0.3">
      <c r="W849" s="14"/>
      <c r="X849" s="14"/>
    </row>
    <row r="850" spans="23:24" x14ac:dyDescent="0.3">
      <c r="W850" s="14"/>
      <c r="X850" s="14"/>
    </row>
    <row r="851" spans="23:24" x14ac:dyDescent="0.3">
      <c r="W851" s="14"/>
      <c r="X851" s="14"/>
    </row>
    <row r="852" spans="23:24" x14ac:dyDescent="0.3">
      <c r="W852" s="14"/>
      <c r="X852" s="14"/>
    </row>
    <row r="853" spans="23:24" x14ac:dyDescent="0.3">
      <c r="W853" s="14"/>
      <c r="X853" s="14"/>
    </row>
    <row r="854" spans="23:24" x14ac:dyDescent="0.3">
      <c r="W854" s="14"/>
      <c r="X854" s="14"/>
    </row>
    <row r="855" spans="23:24" x14ac:dyDescent="0.3">
      <c r="W855" s="14"/>
      <c r="X855" s="14"/>
    </row>
    <row r="856" spans="23:24" x14ac:dyDescent="0.3">
      <c r="W856" s="14"/>
      <c r="X856" s="14"/>
    </row>
    <row r="857" spans="23:24" x14ac:dyDescent="0.3">
      <c r="W857" s="14"/>
      <c r="X857" s="14"/>
    </row>
    <row r="858" spans="23:24" x14ac:dyDescent="0.3">
      <c r="W858" s="14"/>
      <c r="X858" s="14"/>
    </row>
    <row r="859" spans="23:24" x14ac:dyDescent="0.3">
      <c r="W859" s="14"/>
      <c r="X859" s="14"/>
    </row>
    <row r="860" spans="23:24" x14ac:dyDescent="0.3">
      <c r="W860" s="14"/>
      <c r="X860" s="14"/>
    </row>
    <row r="861" spans="23:24" x14ac:dyDescent="0.3">
      <c r="W861" s="14"/>
      <c r="X861" s="14"/>
    </row>
    <row r="862" spans="23:24" x14ac:dyDescent="0.3">
      <c r="W862" s="14"/>
      <c r="X862" s="14"/>
    </row>
    <row r="863" spans="23:24" x14ac:dyDescent="0.3">
      <c r="W863" s="14"/>
      <c r="X863" s="14"/>
    </row>
    <row r="864" spans="23:24" x14ac:dyDescent="0.3">
      <c r="W864" s="14"/>
      <c r="X864" s="14"/>
    </row>
    <row r="865" spans="23:24" x14ac:dyDescent="0.3">
      <c r="W865" s="14"/>
      <c r="X865" s="14"/>
    </row>
    <row r="866" spans="23:24" x14ac:dyDescent="0.3">
      <c r="W866" s="14"/>
      <c r="X866" s="14"/>
    </row>
    <row r="867" spans="23:24" x14ac:dyDescent="0.3">
      <c r="W867" s="14"/>
      <c r="X867" s="14"/>
    </row>
    <row r="868" spans="23:24" x14ac:dyDescent="0.3">
      <c r="W868" s="14"/>
      <c r="X868" s="14"/>
    </row>
    <row r="869" spans="23:24" x14ac:dyDescent="0.3">
      <c r="W869" s="14"/>
      <c r="X869" s="14"/>
    </row>
    <row r="870" spans="23:24" x14ac:dyDescent="0.3">
      <c r="W870" s="14"/>
      <c r="X870" s="14"/>
    </row>
    <row r="871" spans="23:24" x14ac:dyDescent="0.3">
      <c r="W871" s="14"/>
      <c r="X871" s="14"/>
    </row>
    <row r="872" spans="23:24" x14ac:dyDescent="0.3">
      <c r="W872" s="14"/>
      <c r="X872" s="14"/>
    </row>
    <row r="873" spans="23:24" x14ac:dyDescent="0.3">
      <c r="W873" s="14"/>
      <c r="X873" s="14"/>
    </row>
    <row r="874" spans="23:24" x14ac:dyDescent="0.3">
      <c r="W874" s="14"/>
      <c r="X874" s="14"/>
    </row>
    <row r="875" spans="23:24" x14ac:dyDescent="0.3">
      <c r="W875" s="14"/>
      <c r="X875" s="14"/>
    </row>
    <row r="876" spans="23:24" x14ac:dyDescent="0.3">
      <c r="W876" s="14"/>
      <c r="X876" s="14"/>
    </row>
    <row r="877" spans="23:24" x14ac:dyDescent="0.3">
      <c r="W877" s="14"/>
      <c r="X877" s="14"/>
    </row>
    <row r="878" spans="23:24" x14ac:dyDescent="0.3">
      <c r="W878" s="14"/>
      <c r="X878" s="14"/>
    </row>
    <row r="879" spans="23:24" x14ac:dyDescent="0.3">
      <c r="W879" s="14"/>
      <c r="X879" s="14"/>
    </row>
    <row r="880" spans="23:24" x14ac:dyDescent="0.3">
      <c r="W880" s="14"/>
      <c r="X880" s="14"/>
    </row>
    <row r="881" spans="23:24" x14ac:dyDescent="0.3">
      <c r="W881" s="14"/>
      <c r="X881" s="14"/>
    </row>
    <row r="882" spans="23:24" x14ac:dyDescent="0.3">
      <c r="W882" s="14"/>
      <c r="X882" s="14"/>
    </row>
    <row r="883" spans="23:24" x14ac:dyDescent="0.3">
      <c r="W883" s="14"/>
      <c r="X883" s="14"/>
    </row>
    <row r="884" spans="23:24" x14ac:dyDescent="0.3">
      <c r="W884" s="14"/>
      <c r="X884" s="14"/>
    </row>
    <row r="885" spans="23:24" x14ac:dyDescent="0.3">
      <c r="W885" s="14"/>
      <c r="X885" s="14"/>
    </row>
    <row r="886" spans="23:24" x14ac:dyDescent="0.3">
      <c r="W886" s="14"/>
      <c r="X886" s="14"/>
    </row>
    <row r="887" spans="23:24" x14ac:dyDescent="0.3">
      <c r="W887" s="14"/>
      <c r="X887" s="14"/>
    </row>
    <row r="888" spans="23:24" x14ac:dyDescent="0.3">
      <c r="W888" s="14"/>
      <c r="X888" s="14"/>
    </row>
    <row r="889" spans="23:24" x14ac:dyDescent="0.3">
      <c r="W889" s="14"/>
      <c r="X889" s="14"/>
    </row>
    <row r="890" spans="23:24" x14ac:dyDescent="0.3">
      <c r="W890" s="14"/>
      <c r="X890" s="14"/>
    </row>
    <row r="891" spans="23:24" x14ac:dyDescent="0.3">
      <c r="W891" s="14"/>
      <c r="X891" s="14"/>
    </row>
    <row r="892" spans="23:24" x14ac:dyDescent="0.3">
      <c r="W892" s="14"/>
      <c r="X892" s="14"/>
    </row>
    <row r="893" spans="23:24" x14ac:dyDescent="0.3">
      <c r="W893" s="14"/>
      <c r="X893" s="14"/>
    </row>
    <row r="894" spans="23:24" x14ac:dyDescent="0.3">
      <c r="W894" s="14"/>
      <c r="X894" s="14"/>
    </row>
    <row r="895" spans="23:24" x14ac:dyDescent="0.3">
      <c r="W895" s="14"/>
      <c r="X895" s="14"/>
    </row>
    <row r="896" spans="23:24" x14ac:dyDescent="0.3">
      <c r="W896" s="14"/>
      <c r="X896" s="14"/>
    </row>
    <row r="897" spans="23:24" x14ac:dyDescent="0.3">
      <c r="W897" s="14"/>
      <c r="X897" s="14"/>
    </row>
    <row r="898" spans="23:24" x14ac:dyDescent="0.3">
      <c r="W898" s="14"/>
      <c r="X898" s="14"/>
    </row>
    <row r="899" spans="23:24" x14ac:dyDescent="0.3">
      <c r="W899" s="14"/>
      <c r="X899" s="14"/>
    </row>
    <row r="900" spans="23:24" x14ac:dyDescent="0.3">
      <c r="W900" s="14"/>
      <c r="X900" s="14"/>
    </row>
    <row r="901" spans="23:24" x14ac:dyDescent="0.3">
      <c r="W901" s="14"/>
      <c r="X901" s="14"/>
    </row>
    <row r="902" spans="23:24" x14ac:dyDescent="0.3">
      <c r="W902" s="14"/>
      <c r="X902" s="14"/>
    </row>
    <row r="903" spans="23:24" x14ac:dyDescent="0.3">
      <c r="W903" s="14"/>
      <c r="X903" s="14"/>
    </row>
    <row r="904" spans="23:24" x14ac:dyDescent="0.3">
      <c r="W904" s="14"/>
      <c r="X904" s="14"/>
    </row>
    <row r="905" spans="23:24" x14ac:dyDescent="0.3">
      <c r="W905" s="14"/>
      <c r="X905" s="14"/>
    </row>
    <row r="906" spans="23:24" x14ac:dyDescent="0.3">
      <c r="W906" s="14"/>
      <c r="X906" s="14"/>
    </row>
    <row r="907" spans="23:24" x14ac:dyDescent="0.3">
      <c r="W907" s="14"/>
      <c r="X907" s="14"/>
    </row>
    <row r="908" spans="23:24" x14ac:dyDescent="0.3">
      <c r="W908" s="14"/>
      <c r="X908" s="14"/>
    </row>
    <row r="909" spans="23:24" x14ac:dyDescent="0.3">
      <c r="W909" s="14"/>
      <c r="X909" s="14"/>
    </row>
    <row r="910" spans="23:24" x14ac:dyDescent="0.3">
      <c r="W910" s="14"/>
      <c r="X910" s="14"/>
    </row>
    <row r="911" spans="23:24" x14ac:dyDescent="0.3">
      <c r="W911" s="14"/>
      <c r="X911" s="14"/>
    </row>
    <row r="912" spans="23:24" x14ac:dyDescent="0.3">
      <c r="W912" s="14"/>
      <c r="X912" s="14"/>
    </row>
    <row r="913" spans="23:24" x14ac:dyDescent="0.3">
      <c r="W913" s="14"/>
      <c r="X913" s="14"/>
    </row>
    <row r="914" spans="23:24" x14ac:dyDescent="0.3">
      <c r="W914" s="14"/>
      <c r="X914" s="14"/>
    </row>
    <row r="915" spans="23:24" x14ac:dyDescent="0.3">
      <c r="W915" s="14"/>
      <c r="X915" s="14"/>
    </row>
    <row r="916" spans="23:24" x14ac:dyDescent="0.3">
      <c r="W916" s="14"/>
      <c r="X916" s="14"/>
    </row>
    <row r="917" spans="23:24" x14ac:dyDescent="0.3">
      <c r="W917" s="14"/>
      <c r="X917" s="14"/>
    </row>
    <row r="918" spans="23:24" x14ac:dyDescent="0.3">
      <c r="W918" s="14"/>
      <c r="X918" s="14"/>
    </row>
    <row r="919" spans="23:24" x14ac:dyDescent="0.3">
      <c r="W919" s="14"/>
      <c r="X919" s="14"/>
    </row>
    <row r="920" spans="23:24" x14ac:dyDescent="0.3">
      <c r="W920" s="14"/>
      <c r="X920" s="14"/>
    </row>
    <row r="921" spans="23:24" x14ac:dyDescent="0.3">
      <c r="W921" s="14"/>
      <c r="X921" s="14"/>
    </row>
    <row r="922" spans="23:24" x14ac:dyDescent="0.3">
      <c r="W922" s="14"/>
      <c r="X922" s="14"/>
    </row>
    <row r="923" spans="23:24" x14ac:dyDescent="0.3">
      <c r="W923" s="14"/>
      <c r="X923" s="14"/>
    </row>
    <row r="924" spans="23:24" x14ac:dyDescent="0.3">
      <c r="W924" s="14"/>
      <c r="X924" s="14"/>
    </row>
    <row r="925" spans="23:24" x14ac:dyDescent="0.3">
      <c r="W925" s="14"/>
      <c r="X925" s="14"/>
    </row>
    <row r="926" spans="23:24" x14ac:dyDescent="0.3">
      <c r="W926" s="14"/>
      <c r="X926" s="14"/>
    </row>
    <row r="927" spans="23:24" x14ac:dyDescent="0.3">
      <c r="W927" s="14"/>
      <c r="X927" s="14"/>
    </row>
    <row r="928" spans="23:24" x14ac:dyDescent="0.3">
      <c r="W928" s="14"/>
      <c r="X928" s="14"/>
    </row>
    <row r="929" spans="23:24" x14ac:dyDescent="0.3">
      <c r="W929" s="14"/>
      <c r="X929" s="14"/>
    </row>
    <row r="930" spans="23:24" x14ac:dyDescent="0.3">
      <c r="W930" s="14"/>
      <c r="X930" s="14"/>
    </row>
    <row r="931" spans="23:24" x14ac:dyDescent="0.3">
      <c r="W931" s="14"/>
      <c r="X931" s="14"/>
    </row>
    <row r="932" spans="23:24" x14ac:dyDescent="0.3">
      <c r="W932" s="14"/>
      <c r="X932" s="14"/>
    </row>
    <row r="933" spans="23:24" x14ac:dyDescent="0.3">
      <c r="W933" s="14"/>
      <c r="X933" s="14"/>
    </row>
    <row r="934" spans="23:24" x14ac:dyDescent="0.3">
      <c r="W934" s="14"/>
      <c r="X934" s="14"/>
    </row>
    <row r="935" spans="23:24" x14ac:dyDescent="0.3">
      <c r="W935" s="14"/>
      <c r="X935" s="14"/>
    </row>
    <row r="936" spans="23:24" x14ac:dyDescent="0.3">
      <c r="W936" s="14"/>
      <c r="X936" s="14"/>
    </row>
    <row r="937" spans="23:24" x14ac:dyDescent="0.3">
      <c r="W937" s="14"/>
      <c r="X937" s="14"/>
    </row>
    <row r="938" spans="23:24" x14ac:dyDescent="0.3">
      <c r="W938" s="14"/>
      <c r="X938" s="14"/>
    </row>
    <row r="939" spans="23:24" x14ac:dyDescent="0.3">
      <c r="W939" s="14"/>
      <c r="X939" s="14"/>
    </row>
    <row r="940" spans="23:24" x14ac:dyDescent="0.3">
      <c r="W940" s="14"/>
      <c r="X940" s="14"/>
    </row>
    <row r="941" spans="23:24" x14ac:dyDescent="0.3">
      <c r="W941" s="14"/>
      <c r="X941" s="14"/>
    </row>
    <row r="942" spans="23:24" x14ac:dyDescent="0.3">
      <c r="W942" s="14"/>
      <c r="X942" s="14"/>
    </row>
    <row r="943" spans="23:24" x14ac:dyDescent="0.3">
      <c r="W943" s="14"/>
      <c r="X943" s="14"/>
    </row>
    <row r="944" spans="23:24" x14ac:dyDescent="0.3">
      <c r="W944" s="14"/>
      <c r="X944" s="14"/>
    </row>
    <row r="945" spans="23:24" x14ac:dyDescent="0.3">
      <c r="W945" s="14"/>
      <c r="X945" s="14"/>
    </row>
    <row r="946" spans="23:24" x14ac:dyDescent="0.3">
      <c r="W946" s="14"/>
      <c r="X946" s="14"/>
    </row>
    <row r="947" spans="23:24" x14ac:dyDescent="0.3">
      <c r="W947" s="14"/>
      <c r="X947" s="14"/>
    </row>
    <row r="948" spans="23:24" x14ac:dyDescent="0.3">
      <c r="W948" s="14"/>
      <c r="X948" s="14"/>
    </row>
    <row r="949" spans="23:24" x14ac:dyDescent="0.3">
      <c r="W949" s="14"/>
      <c r="X949" s="14"/>
    </row>
    <row r="950" spans="23:24" x14ac:dyDescent="0.3">
      <c r="W950" s="14"/>
      <c r="X950" s="14"/>
    </row>
    <row r="951" spans="23:24" x14ac:dyDescent="0.3">
      <c r="W951" s="14"/>
      <c r="X951" s="14"/>
    </row>
    <row r="952" spans="23:24" x14ac:dyDescent="0.3">
      <c r="W952" s="14"/>
      <c r="X952" s="14"/>
    </row>
    <row r="953" spans="23:24" x14ac:dyDescent="0.3">
      <c r="W953" s="14"/>
      <c r="X953" s="14"/>
    </row>
    <row r="954" spans="23:24" x14ac:dyDescent="0.3">
      <c r="W954" s="14"/>
      <c r="X954" s="14"/>
    </row>
    <row r="955" spans="23:24" x14ac:dyDescent="0.3">
      <c r="W955" s="14"/>
      <c r="X955" s="14"/>
    </row>
    <row r="956" spans="23:24" x14ac:dyDescent="0.3">
      <c r="W956" s="14"/>
      <c r="X956" s="14"/>
    </row>
    <row r="957" spans="23:24" x14ac:dyDescent="0.3">
      <c r="W957" s="14"/>
      <c r="X957" s="14"/>
    </row>
    <row r="958" spans="23:24" x14ac:dyDescent="0.3">
      <c r="W958" s="14"/>
      <c r="X958" s="14"/>
    </row>
    <row r="959" spans="23:24" x14ac:dyDescent="0.3">
      <c r="W959" s="14"/>
      <c r="X959" s="14"/>
    </row>
    <row r="960" spans="23:24" x14ac:dyDescent="0.3">
      <c r="W960" s="14"/>
      <c r="X960" s="14"/>
    </row>
    <row r="961" spans="23:24" x14ac:dyDescent="0.3">
      <c r="W961" s="14"/>
      <c r="X961" s="14"/>
    </row>
    <row r="962" spans="23:24" x14ac:dyDescent="0.3">
      <c r="W962" s="14"/>
      <c r="X962" s="14"/>
    </row>
    <row r="963" spans="23:24" x14ac:dyDescent="0.3">
      <c r="W963" s="14"/>
      <c r="X963" s="14"/>
    </row>
    <row r="964" spans="23:24" x14ac:dyDescent="0.3">
      <c r="W964" s="14"/>
      <c r="X964" s="14"/>
    </row>
    <row r="965" spans="23:24" x14ac:dyDescent="0.3">
      <c r="W965" s="14"/>
      <c r="X965" s="14"/>
    </row>
    <row r="966" spans="23:24" x14ac:dyDescent="0.3">
      <c r="W966" s="14"/>
      <c r="X966" s="14"/>
    </row>
    <row r="967" spans="23:24" x14ac:dyDescent="0.3">
      <c r="W967" s="14"/>
      <c r="X967" s="14"/>
    </row>
    <row r="968" spans="23:24" x14ac:dyDescent="0.3">
      <c r="W968" s="14"/>
      <c r="X968" s="14"/>
    </row>
    <row r="969" spans="23:24" x14ac:dyDescent="0.3">
      <c r="W969" s="14"/>
      <c r="X969" s="14"/>
    </row>
    <row r="970" spans="23:24" x14ac:dyDescent="0.3">
      <c r="W970" s="14"/>
      <c r="X970" s="14"/>
    </row>
    <row r="971" spans="23:24" x14ac:dyDescent="0.3">
      <c r="W971" s="14"/>
      <c r="X971" s="14"/>
    </row>
    <row r="972" spans="23:24" x14ac:dyDescent="0.3">
      <c r="W972" s="14"/>
      <c r="X972" s="14"/>
    </row>
    <row r="973" spans="23:24" x14ac:dyDescent="0.3">
      <c r="W973" s="14"/>
      <c r="X973" s="14"/>
    </row>
    <row r="974" spans="23:24" x14ac:dyDescent="0.3">
      <c r="W974" s="14"/>
      <c r="X974" s="14"/>
    </row>
    <row r="975" spans="23:24" x14ac:dyDescent="0.3">
      <c r="W975" s="14"/>
      <c r="X975" s="14"/>
    </row>
    <row r="976" spans="23:24" x14ac:dyDescent="0.3">
      <c r="W976" s="14"/>
      <c r="X976" s="14"/>
    </row>
    <row r="977" spans="23:24" x14ac:dyDescent="0.3">
      <c r="W977" s="14"/>
      <c r="X977" s="14"/>
    </row>
    <row r="978" spans="23:24" x14ac:dyDescent="0.3">
      <c r="W978" s="14"/>
      <c r="X978" s="14"/>
    </row>
    <row r="979" spans="23:24" x14ac:dyDescent="0.3">
      <c r="W979" s="14"/>
      <c r="X979" s="14"/>
    </row>
    <row r="980" spans="23:24" x14ac:dyDescent="0.3">
      <c r="W980" s="14"/>
      <c r="X980" s="14"/>
    </row>
    <row r="981" spans="23:24" x14ac:dyDescent="0.3">
      <c r="W981" s="14"/>
      <c r="X981" s="14"/>
    </row>
    <row r="982" spans="23:24" x14ac:dyDescent="0.3">
      <c r="W982" s="14"/>
      <c r="X982" s="14"/>
    </row>
    <row r="983" spans="23:24" x14ac:dyDescent="0.3">
      <c r="W983" s="14"/>
      <c r="X983" s="14"/>
    </row>
    <row r="984" spans="23:24" x14ac:dyDescent="0.3">
      <c r="W984" s="14"/>
      <c r="X984" s="14"/>
    </row>
    <row r="985" spans="23:24" x14ac:dyDescent="0.3">
      <c r="W985" s="14"/>
      <c r="X985" s="14"/>
    </row>
    <row r="986" spans="23:24" x14ac:dyDescent="0.3">
      <c r="W986" s="14"/>
      <c r="X986" s="14"/>
    </row>
    <row r="987" spans="23:24" x14ac:dyDescent="0.3">
      <c r="W987" s="14"/>
      <c r="X987" s="14"/>
    </row>
    <row r="988" spans="23:24" x14ac:dyDescent="0.3">
      <c r="W988" s="14"/>
      <c r="X988" s="14"/>
    </row>
    <row r="989" spans="23:24" x14ac:dyDescent="0.3">
      <c r="W989" s="14"/>
      <c r="X989" s="14"/>
    </row>
    <row r="990" spans="23:24" x14ac:dyDescent="0.3">
      <c r="W990" s="14"/>
      <c r="X990" s="14"/>
    </row>
    <row r="991" spans="23:24" x14ac:dyDescent="0.3">
      <c r="W991" s="14"/>
      <c r="X991" s="14"/>
    </row>
    <row r="992" spans="23:24" x14ac:dyDescent="0.3">
      <c r="W992" s="14"/>
      <c r="X992" s="14"/>
    </row>
    <row r="993" spans="23:24" x14ac:dyDescent="0.3">
      <c r="W993" s="14"/>
      <c r="X993" s="14"/>
    </row>
    <row r="994" spans="23:24" x14ac:dyDescent="0.3">
      <c r="W994" s="14"/>
      <c r="X994" s="14"/>
    </row>
    <row r="995" spans="23:24" x14ac:dyDescent="0.3">
      <c r="W995" s="14"/>
      <c r="X995" s="14"/>
    </row>
    <row r="996" spans="23:24" x14ac:dyDescent="0.3">
      <c r="W996" s="14"/>
      <c r="X996" s="14"/>
    </row>
    <row r="997" spans="23:24" x14ac:dyDescent="0.3">
      <c r="W997" s="14"/>
      <c r="X997" s="14"/>
    </row>
    <row r="998" spans="23:24" x14ac:dyDescent="0.3">
      <c r="W998" s="14"/>
      <c r="X998" s="14"/>
    </row>
    <row r="999" spans="23:24" x14ac:dyDescent="0.3">
      <c r="W999" s="14"/>
      <c r="X999" s="14"/>
    </row>
    <row r="1000" spans="23:24" x14ac:dyDescent="0.3">
      <c r="W1000" s="14"/>
      <c r="X1000" s="14"/>
    </row>
    <row r="1001" spans="23:24" x14ac:dyDescent="0.3">
      <c r="W1001" s="14"/>
      <c r="X1001" s="14"/>
    </row>
    <row r="1002" spans="23:24" x14ac:dyDescent="0.3">
      <c r="W1002" s="14"/>
      <c r="X1002" s="14"/>
    </row>
    <row r="1003" spans="23:24" x14ac:dyDescent="0.3">
      <c r="W1003" s="14"/>
      <c r="X1003" s="14"/>
    </row>
    <row r="1004" spans="23:24" x14ac:dyDescent="0.3">
      <c r="W1004" s="14"/>
      <c r="X1004" s="14"/>
    </row>
    <row r="1005" spans="23:24" x14ac:dyDescent="0.3">
      <c r="W1005" s="14"/>
      <c r="X1005" s="14"/>
    </row>
    <row r="1006" spans="23:24" x14ac:dyDescent="0.3">
      <c r="W1006" s="14"/>
      <c r="X1006" s="14"/>
    </row>
    <row r="1007" spans="23:24" x14ac:dyDescent="0.3">
      <c r="W1007" s="14"/>
      <c r="X1007" s="14"/>
    </row>
    <row r="1008" spans="23:24" x14ac:dyDescent="0.3">
      <c r="W1008" s="14"/>
      <c r="X1008" s="14"/>
    </row>
    <row r="1009" spans="23:24" x14ac:dyDescent="0.3">
      <c r="W1009" s="14"/>
      <c r="X1009" s="14"/>
    </row>
    <row r="1010" spans="23:24" x14ac:dyDescent="0.3">
      <c r="W1010" s="14"/>
      <c r="X1010" s="14"/>
    </row>
    <row r="1011" spans="23:24" x14ac:dyDescent="0.3">
      <c r="W1011" s="14"/>
      <c r="X1011" s="14"/>
    </row>
    <row r="1012" spans="23:24" x14ac:dyDescent="0.3">
      <c r="W1012" s="14"/>
      <c r="X1012" s="14"/>
    </row>
    <row r="1013" spans="23:24" x14ac:dyDescent="0.3">
      <c r="W1013" s="14"/>
      <c r="X1013" s="14"/>
    </row>
    <row r="1014" spans="23:24" x14ac:dyDescent="0.3">
      <c r="W1014" s="14"/>
      <c r="X1014" s="14"/>
    </row>
    <row r="1015" spans="23:24" x14ac:dyDescent="0.3">
      <c r="W1015" s="14"/>
      <c r="X1015" s="14"/>
    </row>
    <row r="1016" spans="23:24" x14ac:dyDescent="0.3">
      <c r="W1016" s="14"/>
      <c r="X1016" s="14"/>
    </row>
    <row r="1017" spans="23:24" x14ac:dyDescent="0.3">
      <c r="W1017" s="14"/>
      <c r="X1017" s="14"/>
    </row>
    <row r="1018" spans="23:24" x14ac:dyDescent="0.3">
      <c r="W1018" s="14"/>
      <c r="X1018" s="14"/>
    </row>
    <row r="1019" spans="23:24" x14ac:dyDescent="0.3">
      <c r="W1019" s="14"/>
      <c r="X1019" s="14"/>
    </row>
    <row r="1020" spans="23:24" x14ac:dyDescent="0.3">
      <c r="W1020" s="14"/>
      <c r="X1020" s="14"/>
    </row>
    <row r="1021" spans="23:24" x14ac:dyDescent="0.3">
      <c r="W1021" s="14"/>
      <c r="X1021" s="14"/>
    </row>
    <row r="1022" spans="23:24" x14ac:dyDescent="0.3">
      <c r="W1022" s="14"/>
      <c r="X1022" s="14"/>
    </row>
    <row r="1023" spans="23:24" x14ac:dyDescent="0.3">
      <c r="W1023" s="14"/>
      <c r="X1023" s="14"/>
    </row>
    <row r="1024" spans="23:24" x14ac:dyDescent="0.3">
      <c r="W1024" s="14"/>
      <c r="X1024" s="14"/>
    </row>
    <row r="1025" spans="23:24" x14ac:dyDescent="0.3">
      <c r="W1025" s="14"/>
      <c r="X1025" s="14"/>
    </row>
    <row r="1026" spans="23:24" x14ac:dyDescent="0.3">
      <c r="W1026" s="14"/>
      <c r="X1026" s="14"/>
    </row>
    <row r="1027" spans="23:24" x14ac:dyDescent="0.3">
      <c r="W1027" s="14"/>
      <c r="X1027" s="14"/>
    </row>
    <row r="1028" spans="23:24" x14ac:dyDescent="0.3">
      <c r="W1028" s="14"/>
      <c r="X1028" s="14"/>
    </row>
    <row r="1029" spans="23:24" x14ac:dyDescent="0.3">
      <c r="W1029" s="14"/>
      <c r="X1029" s="14"/>
    </row>
    <row r="1030" spans="23:24" x14ac:dyDescent="0.3">
      <c r="W1030" s="14"/>
      <c r="X1030" s="14"/>
    </row>
    <row r="1031" spans="23:24" x14ac:dyDescent="0.3">
      <c r="W1031" s="14"/>
      <c r="X1031" s="14"/>
    </row>
    <row r="1032" spans="23:24" x14ac:dyDescent="0.3">
      <c r="W1032" s="14"/>
      <c r="X1032" s="14"/>
    </row>
    <row r="1033" spans="23:24" x14ac:dyDescent="0.3">
      <c r="W1033" s="14"/>
      <c r="X1033" s="14"/>
    </row>
    <row r="1034" spans="23:24" x14ac:dyDescent="0.3">
      <c r="W1034" s="14"/>
      <c r="X1034" s="14"/>
    </row>
    <row r="1035" spans="23:24" x14ac:dyDescent="0.3">
      <c r="W1035" s="14"/>
      <c r="X1035" s="14"/>
    </row>
    <row r="1036" spans="23:24" x14ac:dyDescent="0.3">
      <c r="W1036" s="14"/>
      <c r="X1036" s="14"/>
    </row>
    <row r="1037" spans="23:24" x14ac:dyDescent="0.3">
      <c r="W1037" s="14"/>
      <c r="X1037" s="14"/>
    </row>
    <row r="1038" spans="23:24" x14ac:dyDescent="0.3">
      <c r="W1038" s="14"/>
      <c r="X1038" s="14"/>
    </row>
    <row r="1039" spans="23:24" x14ac:dyDescent="0.3">
      <c r="W1039" s="14"/>
      <c r="X1039" s="14"/>
    </row>
    <row r="1040" spans="23:24" x14ac:dyDescent="0.3">
      <c r="W1040" s="14"/>
      <c r="X1040" s="14"/>
    </row>
    <row r="1041" spans="23:24" x14ac:dyDescent="0.3">
      <c r="W1041" s="14"/>
      <c r="X1041" s="14"/>
    </row>
    <row r="1042" spans="23:24" x14ac:dyDescent="0.3">
      <c r="W1042" s="14"/>
      <c r="X1042" s="14"/>
    </row>
    <row r="1043" spans="23:24" x14ac:dyDescent="0.3">
      <c r="W1043" s="14"/>
      <c r="X1043" s="14"/>
    </row>
    <row r="1044" spans="23:24" x14ac:dyDescent="0.3">
      <c r="W1044" s="14"/>
      <c r="X1044" s="14"/>
    </row>
    <row r="1045" spans="23:24" x14ac:dyDescent="0.3">
      <c r="W1045" s="14"/>
      <c r="X1045" s="14"/>
    </row>
    <row r="1046" spans="23:24" x14ac:dyDescent="0.3">
      <c r="W1046" s="14"/>
      <c r="X1046" s="14"/>
    </row>
    <row r="1047" spans="23:24" x14ac:dyDescent="0.3">
      <c r="W1047" s="14"/>
      <c r="X1047" s="14"/>
    </row>
    <row r="1048" spans="23:24" x14ac:dyDescent="0.3">
      <c r="W1048" s="14"/>
      <c r="X1048" s="14"/>
    </row>
    <row r="1049" spans="23:24" x14ac:dyDescent="0.3">
      <c r="W1049" s="14"/>
      <c r="X1049" s="14"/>
    </row>
    <row r="1050" spans="23:24" x14ac:dyDescent="0.3">
      <c r="W1050" s="14"/>
      <c r="X1050" s="14"/>
    </row>
    <row r="1051" spans="23:24" x14ac:dyDescent="0.3">
      <c r="W1051" s="14"/>
      <c r="X1051" s="14"/>
    </row>
    <row r="1052" spans="23:24" x14ac:dyDescent="0.3">
      <c r="W1052" s="14"/>
      <c r="X1052" s="14"/>
    </row>
    <row r="1053" spans="23:24" x14ac:dyDescent="0.3">
      <c r="W1053" s="14"/>
      <c r="X1053" s="14"/>
    </row>
    <row r="1054" spans="23:24" x14ac:dyDescent="0.3">
      <c r="W1054" s="14"/>
      <c r="X1054" s="14"/>
    </row>
    <row r="1055" spans="23:24" x14ac:dyDescent="0.3">
      <c r="W1055" s="14"/>
      <c r="X1055" s="14"/>
    </row>
    <row r="1056" spans="23:24" x14ac:dyDescent="0.3">
      <c r="W1056" s="14"/>
      <c r="X1056" s="14"/>
    </row>
    <row r="1057" spans="23:24" x14ac:dyDescent="0.3">
      <c r="W1057" s="14"/>
      <c r="X1057" s="14"/>
    </row>
    <row r="1058" spans="23:24" x14ac:dyDescent="0.3">
      <c r="W1058" s="14"/>
      <c r="X1058" s="14"/>
    </row>
    <row r="1059" spans="23:24" x14ac:dyDescent="0.3">
      <c r="W1059" s="14"/>
      <c r="X1059" s="14"/>
    </row>
    <row r="1060" spans="23:24" x14ac:dyDescent="0.3">
      <c r="W1060" s="14"/>
      <c r="X1060" s="14"/>
    </row>
    <row r="1061" spans="23:24" x14ac:dyDescent="0.3">
      <c r="W1061" s="14"/>
      <c r="X1061" s="14"/>
    </row>
    <row r="1062" spans="23:24" x14ac:dyDescent="0.3">
      <c r="W1062" s="14"/>
      <c r="X1062" s="14"/>
    </row>
    <row r="1063" spans="23:24" x14ac:dyDescent="0.3">
      <c r="W1063" s="14"/>
      <c r="X1063" s="14"/>
    </row>
    <row r="1064" spans="23:24" x14ac:dyDescent="0.3">
      <c r="W1064" s="14"/>
      <c r="X1064" s="14"/>
    </row>
    <row r="1065" spans="23:24" x14ac:dyDescent="0.3">
      <c r="W1065" s="14"/>
      <c r="X1065" s="14"/>
    </row>
    <row r="1066" spans="23:24" x14ac:dyDescent="0.3">
      <c r="W1066" s="14"/>
      <c r="X1066" s="14"/>
    </row>
    <row r="1067" spans="23:24" x14ac:dyDescent="0.3">
      <c r="W1067" s="14"/>
      <c r="X1067" s="14"/>
    </row>
    <row r="1068" spans="23:24" x14ac:dyDescent="0.3">
      <c r="W1068" s="14"/>
      <c r="X1068" s="14"/>
    </row>
    <row r="1069" spans="23:24" x14ac:dyDescent="0.3">
      <c r="W1069" s="14"/>
      <c r="X1069" s="14"/>
    </row>
    <row r="1070" spans="23:24" x14ac:dyDescent="0.3">
      <c r="W1070" s="14"/>
      <c r="X1070" s="14"/>
    </row>
    <row r="1071" spans="23:24" x14ac:dyDescent="0.3">
      <c r="W1071" s="14"/>
      <c r="X1071" s="14"/>
    </row>
    <row r="1072" spans="23:24" x14ac:dyDescent="0.3">
      <c r="W1072" s="14"/>
      <c r="X1072" s="14"/>
    </row>
    <row r="1073" spans="23:24" x14ac:dyDescent="0.3">
      <c r="W1073" s="14"/>
      <c r="X1073" s="14"/>
    </row>
    <row r="1074" spans="23:24" x14ac:dyDescent="0.3">
      <c r="W1074" s="14"/>
      <c r="X1074" s="14"/>
    </row>
    <row r="1075" spans="23:24" x14ac:dyDescent="0.3">
      <c r="W1075" s="14"/>
      <c r="X1075" s="14"/>
    </row>
    <row r="1076" spans="23:24" x14ac:dyDescent="0.3">
      <c r="W1076" s="14"/>
      <c r="X1076" s="14"/>
    </row>
    <row r="1077" spans="23:24" x14ac:dyDescent="0.3">
      <c r="W1077" s="14"/>
      <c r="X1077" s="14"/>
    </row>
    <row r="1078" spans="23:24" x14ac:dyDescent="0.3">
      <c r="W1078" s="14"/>
      <c r="X1078" s="14"/>
    </row>
    <row r="1079" spans="23:24" x14ac:dyDescent="0.3">
      <c r="W1079" s="14"/>
      <c r="X1079" s="14"/>
    </row>
    <row r="1080" spans="23:24" x14ac:dyDescent="0.3">
      <c r="W1080" s="14"/>
      <c r="X1080" s="14"/>
    </row>
    <row r="1081" spans="23:24" x14ac:dyDescent="0.3">
      <c r="W1081" s="14"/>
      <c r="X1081" s="14"/>
    </row>
    <row r="1082" spans="23:24" x14ac:dyDescent="0.3">
      <c r="W1082" s="14"/>
      <c r="X1082" s="14"/>
    </row>
    <row r="1083" spans="23:24" x14ac:dyDescent="0.3">
      <c r="W1083" s="14"/>
      <c r="X1083" s="14"/>
    </row>
    <row r="1084" spans="23:24" x14ac:dyDescent="0.3">
      <c r="W1084" s="14"/>
      <c r="X1084" s="14"/>
    </row>
    <row r="1085" spans="23:24" x14ac:dyDescent="0.3">
      <c r="W1085" s="14"/>
      <c r="X1085" s="14"/>
    </row>
    <row r="1086" spans="23:24" x14ac:dyDescent="0.3">
      <c r="W1086" s="14"/>
      <c r="X1086" s="14"/>
    </row>
    <row r="1087" spans="23:24" x14ac:dyDescent="0.3">
      <c r="W1087" s="14"/>
      <c r="X1087" s="14"/>
    </row>
    <row r="1088" spans="23:24" x14ac:dyDescent="0.3">
      <c r="W1088" s="14"/>
      <c r="X1088" s="14"/>
    </row>
    <row r="1089" spans="23:24" x14ac:dyDescent="0.3">
      <c r="W1089" s="14"/>
      <c r="X1089" s="14"/>
    </row>
    <row r="1090" spans="23:24" x14ac:dyDescent="0.3">
      <c r="W1090" s="14"/>
      <c r="X1090" s="14"/>
    </row>
    <row r="1091" spans="23:24" x14ac:dyDescent="0.3">
      <c r="W1091" s="14"/>
      <c r="X1091" s="14"/>
    </row>
    <row r="1092" spans="23:24" x14ac:dyDescent="0.3">
      <c r="W1092" s="14"/>
      <c r="X1092" s="14"/>
    </row>
    <row r="1093" spans="23:24" x14ac:dyDescent="0.3">
      <c r="W1093" s="14"/>
      <c r="X1093" s="14"/>
    </row>
    <row r="1094" spans="23:24" x14ac:dyDescent="0.3">
      <c r="W1094" s="14"/>
      <c r="X1094" s="14"/>
    </row>
    <row r="1095" spans="23:24" x14ac:dyDescent="0.3">
      <c r="W1095" s="14"/>
      <c r="X1095" s="14"/>
    </row>
    <row r="1096" spans="23:24" x14ac:dyDescent="0.3">
      <c r="W1096" s="14"/>
      <c r="X1096" s="14"/>
    </row>
    <row r="1097" spans="23:24" x14ac:dyDescent="0.3">
      <c r="W1097" s="14"/>
      <c r="X1097" s="14"/>
    </row>
    <row r="1098" spans="23:24" x14ac:dyDescent="0.3">
      <c r="W1098" s="14"/>
      <c r="X1098" s="14"/>
    </row>
    <row r="1099" spans="23:24" x14ac:dyDescent="0.3">
      <c r="W1099" s="14"/>
      <c r="X1099" s="14"/>
    </row>
    <row r="1100" spans="23:24" x14ac:dyDescent="0.3">
      <c r="W1100" s="14"/>
      <c r="X1100" s="14"/>
    </row>
    <row r="1101" spans="23:24" x14ac:dyDescent="0.3">
      <c r="W1101" s="14"/>
      <c r="X1101" s="14"/>
    </row>
    <row r="1102" spans="23:24" x14ac:dyDescent="0.3">
      <c r="W1102" s="14"/>
      <c r="X1102" s="14"/>
    </row>
    <row r="1103" spans="23:24" x14ac:dyDescent="0.3">
      <c r="W1103" s="14"/>
      <c r="X1103" s="14"/>
    </row>
    <row r="1104" spans="23:24" x14ac:dyDescent="0.3">
      <c r="W1104" s="14"/>
      <c r="X1104" s="14"/>
    </row>
    <row r="1105" spans="23:24" x14ac:dyDescent="0.3">
      <c r="W1105" s="14"/>
      <c r="X1105" s="14"/>
    </row>
    <row r="1106" spans="23:24" x14ac:dyDescent="0.3">
      <c r="W1106" s="14"/>
      <c r="X1106" s="14"/>
    </row>
    <row r="1107" spans="23:24" x14ac:dyDescent="0.3">
      <c r="W1107" s="14"/>
      <c r="X1107" s="14"/>
    </row>
    <row r="1108" spans="23:24" x14ac:dyDescent="0.3">
      <c r="W1108" s="14"/>
      <c r="X1108" s="14"/>
    </row>
    <row r="1109" spans="23:24" x14ac:dyDescent="0.3">
      <c r="W1109" s="14"/>
      <c r="X1109" s="14"/>
    </row>
    <row r="1110" spans="23:24" x14ac:dyDescent="0.3">
      <c r="W1110" s="14"/>
      <c r="X1110" s="14"/>
    </row>
    <row r="1111" spans="23:24" x14ac:dyDescent="0.3">
      <c r="W1111" s="14"/>
      <c r="X1111" s="14"/>
    </row>
    <row r="1112" spans="23:24" x14ac:dyDescent="0.3">
      <c r="W1112" s="14"/>
      <c r="X1112" s="14"/>
    </row>
    <row r="1113" spans="23:24" x14ac:dyDescent="0.3">
      <c r="W1113" s="14"/>
      <c r="X1113" s="14"/>
    </row>
    <row r="1114" spans="23:24" x14ac:dyDescent="0.3">
      <c r="W1114" s="14"/>
      <c r="X1114" s="14"/>
    </row>
    <row r="1115" spans="23:24" x14ac:dyDescent="0.3">
      <c r="W1115" s="14"/>
      <c r="X1115" s="14"/>
    </row>
    <row r="1116" spans="23:24" x14ac:dyDescent="0.3">
      <c r="W1116" s="14"/>
      <c r="X1116" s="14"/>
    </row>
    <row r="1117" spans="23:24" x14ac:dyDescent="0.3">
      <c r="W1117" s="14"/>
      <c r="X1117" s="14"/>
    </row>
    <row r="1118" spans="23:24" x14ac:dyDescent="0.3">
      <c r="W1118" s="14"/>
      <c r="X1118" s="14"/>
    </row>
    <row r="1119" spans="23:24" x14ac:dyDescent="0.3">
      <c r="W1119" s="14"/>
      <c r="X1119" s="14"/>
    </row>
    <row r="1120" spans="23:24" x14ac:dyDescent="0.3">
      <c r="W1120" s="14"/>
      <c r="X1120" s="14"/>
    </row>
    <row r="1121" spans="23:24" x14ac:dyDescent="0.3">
      <c r="W1121" s="14"/>
      <c r="X1121" s="14"/>
    </row>
    <row r="1122" spans="23:24" x14ac:dyDescent="0.3">
      <c r="W1122" s="14"/>
      <c r="X1122" s="14"/>
    </row>
    <row r="1123" spans="23:24" x14ac:dyDescent="0.3">
      <c r="W1123" s="14"/>
      <c r="X1123" s="14"/>
    </row>
    <row r="1124" spans="23:24" x14ac:dyDescent="0.3">
      <c r="W1124" s="14"/>
      <c r="X1124" s="14"/>
    </row>
    <row r="1125" spans="23:24" x14ac:dyDescent="0.3">
      <c r="W1125" s="14"/>
      <c r="X1125" s="14"/>
    </row>
    <row r="1126" spans="23:24" x14ac:dyDescent="0.3">
      <c r="W1126" s="14"/>
      <c r="X1126" s="14"/>
    </row>
    <row r="1127" spans="23:24" x14ac:dyDescent="0.3">
      <c r="W1127" s="14"/>
      <c r="X1127" s="14"/>
    </row>
    <row r="1128" spans="23:24" x14ac:dyDescent="0.3">
      <c r="W1128" s="14"/>
      <c r="X1128" s="14"/>
    </row>
    <row r="1129" spans="23:24" x14ac:dyDescent="0.3">
      <c r="W1129" s="14"/>
      <c r="X1129" s="14"/>
    </row>
    <row r="1130" spans="23:24" x14ac:dyDescent="0.3">
      <c r="W1130" s="14"/>
      <c r="X1130" s="14"/>
    </row>
    <row r="1131" spans="23:24" x14ac:dyDescent="0.3">
      <c r="W1131" s="14"/>
      <c r="X1131" s="14"/>
    </row>
    <row r="1132" spans="23:24" x14ac:dyDescent="0.3">
      <c r="W1132" s="14"/>
      <c r="X1132" s="14"/>
    </row>
    <row r="1133" spans="23:24" x14ac:dyDescent="0.3">
      <c r="W1133" s="14"/>
      <c r="X1133" s="14"/>
    </row>
    <row r="1134" spans="23:24" x14ac:dyDescent="0.3">
      <c r="W1134" s="14"/>
      <c r="X1134" s="14"/>
    </row>
    <row r="1135" spans="23:24" x14ac:dyDescent="0.3">
      <c r="W1135" s="14"/>
      <c r="X1135" s="14"/>
    </row>
    <row r="1136" spans="23:24" x14ac:dyDescent="0.3">
      <c r="W1136" s="14"/>
      <c r="X1136" s="14"/>
    </row>
    <row r="1137" spans="23:24" x14ac:dyDescent="0.3">
      <c r="W1137" s="14"/>
      <c r="X1137" s="14"/>
    </row>
    <row r="1138" spans="23:24" x14ac:dyDescent="0.3">
      <c r="W1138" s="14"/>
      <c r="X1138" s="14"/>
    </row>
    <row r="1139" spans="23:24" x14ac:dyDescent="0.3">
      <c r="W1139" s="14"/>
      <c r="X1139" s="14"/>
    </row>
    <row r="1140" spans="23:24" x14ac:dyDescent="0.3">
      <c r="W1140" s="14"/>
      <c r="X1140" s="14"/>
    </row>
    <row r="1141" spans="23:24" x14ac:dyDescent="0.3">
      <c r="W1141" s="14"/>
      <c r="X1141" s="14"/>
    </row>
    <row r="1142" spans="23:24" x14ac:dyDescent="0.3">
      <c r="W1142" s="14"/>
      <c r="X1142" s="14"/>
    </row>
    <row r="1143" spans="23:24" x14ac:dyDescent="0.3">
      <c r="W1143" s="14"/>
      <c r="X1143" s="14"/>
    </row>
    <row r="1144" spans="23:24" x14ac:dyDescent="0.3">
      <c r="W1144" s="14"/>
      <c r="X1144" s="14"/>
    </row>
    <row r="1145" spans="23:24" x14ac:dyDescent="0.3">
      <c r="W1145" s="14"/>
      <c r="X1145" s="14"/>
    </row>
    <row r="1146" spans="23:24" x14ac:dyDescent="0.3">
      <c r="W1146" s="14"/>
      <c r="X1146" s="14"/>
    </row>
    <row r="1147" spans="23:24" x14ac:dyDescent="0.3">
      <c r="W1147" s="14"/>
      <c r="X1147" s="14"/>
    </row>
    <row r="1148" spans="23:24" x14ac:dyDescent="0.3">
      <c r="W1148" s="14"/>
      <c r="X1148" s="14"/>
    </row>
    <row r="1149" spans="23:24" x14ac:dyDescent="0.3">
      <c r="W1149" s="14"/>
      <c r="X1149" s="14"/>
    </row>
    <row r="1150" spans="23:24" x14ac:dyDescent="0.3">
      <c r="W1150" s="14"/>
      <c r="X1150" s="14"/>
    </row>
    <row r="1151" spans="23:24" x14ac:dyDescent="0.3">
      <c r="W1151" s="14"/>
      <c r="X1151" s="14"/>
    </row>
    <row r="1152" spans="23:24" x14ac:dyDescent="0.3">
      <c r="W1152" s="14"/>
      <c r="X1152" s="14"/>
    </row>
    <row r="1153" spans="23:24" x14ac:dyDescent="0.3">
      <c r="W1153" s="14"/>
      <c r="X1153" s="14"/>
    </row>
    <row r="1154" spans="23:24" x14ac:dyDescent="0.3">
      <c r="W1154" s="14"/>
      <c r="X1154" s="14"/>
    </row>
    <row r="1155" spans="23:24" x14ac:dyDescent="0.3">
      <c r="W1155" s="14"/>
      <c r="X1155" s="14"/>
    </row>
    <row r="1156" spans="23:24" x14ac:dyDescent="0.3">
      <c r="W1156" s="14"/>
      <c r="X1156" s="14"/>
    </row>
    <row r="1157" spans="23:24" x14ac:dyDescent="0.3">
      <c r="W1157" s="14"/>
      <c r="X1157" s="14"/>
    </row>
    <row r="1158" spans="23:24" x14ac:dyDescent="0.3">
      <c r="W1158" s="14"/>
      <c r="X1158" s="14"/>
    </row>
    <row r="1159" spans="23:24" x14ac:dyDescent="0.3">
      <c r="W1159" s="14"/>
      <c r="X1159" s="14"/>
    </row>
    <row r="1160" spans="23:24" x14ac:dyDescent="0.3">
      <c r="W1160" s="14"/>
      <c r="X1160" s="14"/>
    </row>
    <row r="1161" spans="23:24" x14ac:dyDescent="0.3">
      <c r="W1161" s="14"/>
      <c r="X1161" s="14"/>
    </row>
    <row r="1162" spans="23:24" x14ac:dyDescent="0.3">
      <c r="W1162" s="14"/>
      <c r="X1162" s="14"/>
    </row>
    <row r="1163" spans="23:24" x14ac:dyDescent="0.3">
      <c r="W1163" s="14"/>
      <c r="X1163" s="14"/>
    </row>
    <row r="1164" spans="23:24" x14ac:dyDescent="0.3">
      <c r="W1164" s="14"/>
      <c r="X1164" s="14"/>
    </row>
    <row r="1165" spans="23:24" x14ac:dyDescent="0.3">
      <c r="W1165" s="14"/>
      <c r="X1165" s="14"/>
    </row>
    <row r="1166" spans="23:24" x14ac:dyDescent="0.3">
      <c r="W1166" s="14"/>
      <c r="X1166" s="14"/>
    </row>
    <row r="1167" spans="23:24" x14ac:dyDescent="0.3">
      <c r="W1167" s="14"/>
      <c r="X1167" s="14"/>
    </row>
    <row r="1168" spans="23:24" x14ac:dyDescent="0.3">
      <c r="W1168" s="14"/>
      <c r="X1168" s="14"/>
    </row>
    <row r="1169" spans="23:24" x14ac:dyDescent="0.3">
      <c r="W1169" s="14"/>
      <c r="X1169" s="14"/>
    </row>
    <row r="1170" spans="23:24" x14ac:dyDescent="0.3">
      <c r="W1170" s="14"/>
      <c r="X1170" s="14"/>
    </row>
    <row r="1171" spans="23:24" x14ac:dyDescent="0.3">
      <c r="W1171" s="14"/>
      <c r="X1171" s="14"/>
    </row>
    <row r="1172" spans="23:24" x14ac:dyDescent="0.3">
      <c r="W1172" s="14"/>
      <c r="X1172" s="14"/>
    </row>
    <row r="1173" spans="23:24" x14ac:dyDescent="0.3">
      <c r="W1173" s="14"/>
      <c r="X1173" s="14"/>
    </row>
    <row r="1174" spans="23:24" x14ac:dyDescent="0.3">
      <c r="W1174" s="14"/>
      <c r="X1174" s="14"/>
    </row>
    <row r="1175" spans="23:24" x14ac:dyDescent="0.3">
      <c r="W1175" s="14"/>
      <c r="X1175" s="14"/>
    </row>
    <row r="1176" spans="23:24" x14ac:dyDescent="0.3">
      <c r="W1176" s="14"/>
      <c r="X1176" s="14"/>
    </row>
    <row r="1177" spans="23:24" x14ac:dyDescent="0.3">
      <c r="W1177" s="14"/>
      <c r="X1177" s="14"/>
    </row>
    <row r="1178" spans="23:24" x14ac:dyDescent="0.3">
      <c r="W1178" s="14"/>
      <c r="X1178" s="14"/>
    </row>
    <row r="1179" spans="23:24" x14ac:dyDescent="0.3">
      <c r="W1179" s="14"/>
      <c r="X1179" s="14"/>
    </row>
    <row r="1180" spans="23:24" x14ac:dyDescent="0.3">
      <c r="W1180" s="14"/>
      <c r="X1180" s="14"/>
    </row>
    <row r="1181" spans="23:24" x14ac:dyDescent="0.3">
      <c r="W1181" s="14"/>
      <c r="X1181" s="14"/>
    </row>
    <row r="1182" spans="23:24" x14ac:dyDescent="0.3">
      <c r="W1182" s="14"/>
      <c r="X1182" s="14"/>
    </row>
    <row r="1183" spans="23:24" x14ac:dyDescent="0.3">
      <c r="W1183" s="14"/>
      <c r="X1183" s="14"/>
    </row>
    <row r="1184" spans="23:24" x14ac:dyDescent="0.3">
      <c r="W1184" s="14"/>
      <c r="X1184" s="14"/>
    </row>
    <row r="1185" spans="23:24" x14ac:dyDescent="0.3">
      <c r="W1185" s="14"/>
      <c r="X1185" s="14"/>
    </row>
    <row r="1186" spans="23:24" x14ac:dyDescent="0.3">
      <c r="W1186" s="14"/>
      <c r="X1186" s="14"/>
    </row>
    <row r="1187" spans="23:24" x14ac:dyDescent="0.3">
      <c r="W1187" s="14"/>
      <c r="X1187" s="14"/>
    </row>
    <row r="1188" spans="23:24" x14ac:dyDescent="0.3">
      <c r="W1188" s="14"/>
      <c r="X1188" s="14"/>
    </row>
    <row r="1189" spans="23:24" x14ac:dyDescent="0.3">
      <c r="W1189" s="14"/>
      <c r="X1189" s="14"/>
    </row>
    <row r="1190" spans="23:24" x14ac:dyDescent="0.3">
      <c r="W1190" s="14"/>
      <c r="X1190" s="14"/>
    </row>
    <row r="1191" spans="23:24" x14ac:dyDescent="0.3">
      <c r="W1191" s="14"/>
      <c r="X1191" s="14"/>
    </row>
    <row r="1192" spans="23:24" x14ac:dyDescent="0.3">
      <c r="W1192" s="14"/>
      <c r="X1192" s="14"/>
    </row>
    <row r="1193" spans="23:24" x14ac:dyDescent="0.3">
      <c r="W1193" s="14"/>
      <c r="X1193" s="14"/>
    </row>
    <row r="1194" spans="23:24" x14ac:dyDescent="0.3">
      <c r="W1194" s="14"/>
      <c r="X1194" s="14"/>
    </row>
    <row r="1195" spans="23:24" x14ac:dyDescent="0.3">
      <c r="W1195" s="14"/>
      <c r="X1195" s="14"/>
    </row>
    <row r="1196" spans="23:24" x14ac:dyDescent="0.3">
      <c r="W1196" s="14"/>
      <c r="X1196" s="14"/>
    </row>
    <row r="1197" spans="23:24" x14ac:dyDescent="0.3">
      <c r="W1197" s="14"/>
      <c r="X1197" s="14"/>
    </row>
    <row r="1198" spans="23:24" x14ac:dyDescent="0.3">
      <c r="W1198" s="14"/>
      <c r="X1198" s="14"/>
    </row>
    <row r="1199" spans="23:24" x14ac:dyDescent="0.3">
      <c r="W1199" s="14"/>
      <c r="X1199" s="14"/>
    </row>
    <row r="1200" spans="23:24" x14ac:dyDescent="0.3">
      <c r="W1200" s="14"/>
      <c r="X1200" s="14"/>
    </row>
    <row r="1201" spans="23:24" x14ac:dyDescent="0.3">
      <c r="W1201" s="14"/>
      <c r="X1201" s="14"/>
    </row>
    <row r="1202" spans="23:24" x14ac:dyDescent="0.3">
      <c r="W1202" s="14"/>
      <c r="X1202" s="14"/>
    </row>
    <row r="1203" spans="23:24" x14ac:dyDescent="0.3">
      <c r="W1203" s="14"/>
      <c r="X1203" s="14"/>
    </row>
    <row r="1204" spans="23:24" x14ac:dyDescent="0.3">
      <c r="W1204" s="14"/>
      <c r="X1204" s="14"/>
    </row>
    <row r="1205" spans="23:24" x14ac:dyDescent="0.3">
      <c r="W1205" s="14"/>
      <c r="X1205" s="14"/>
    </row>
    <row r="1206" spans="23:24" x14ac:dyDescent="0.3">
      <c r="W1206" s="14"/>
      <c r="X1206" s="14"/>
    </row>
    <row r="1207" spans="23:24" x14ac:dyDescent="0.3">
      <c r="W1207" s="14"/>
      <c r="X1207" s="14"/>
    </row>
    <row r="1208" spans="23:24" x14ac:dyDescent="0.3">
      <c r="W1208" s="14"/>
      <c r="X1208" s="14"/>
    </row>
    <row r="1209" spans="23:24" x14ac:dyDescent="0.3">
      <c r="W1209" s="14"/>
      <c r="X1209" s="14"/>
    </row>
    <row r="1210" spans="23:24" x14ac:dyDescent="0.3">
      <c r="W1210" s="14"/>
      <c r="X1210" s="14"/>
    </row>
    <row r="1211" spans="23:24" x14ac:dyDescent="0.3">
      <c r="W1211" s="14"/>
      <c r="X1211" s="14"/>
    </row>
    <row r="1212" spans="23:24" x14ac:dyDescent="0.3">
      <c r="W1212" s="14"/>
      <c r="X1212" s="14"/>
    </row>
    <row r="1213" spans="23:24" x14ac:dyDescent="0.3">
      <c r="W1213" s="14"/>
      <c r="X1213" s="14"/>
    </row>
    <row r="1214" spans="23:24" x14ac:dyDescent="0.3">
      <c r="W1214" s="14"/>
      <c r="X1214" s="14"/>
    </row>
    <row r="1215" spans="23:24" x14ac:dyDescent="0.3">
      <c r="W1215" s="14"/>
      <c r="X1215" s="14"/>
    </row>
    <row r="1216" spans="23:24" x14ac:dyDescent="0.3">
      <c r="W1216" s="14"/>
      <c r="X1216" s="14"/>
    </row>
    <row r="1217" spans="23:24" x14ac:dyDescent="0.3">
      <c r="W1217" s="14"/>
      <c r="X1217" s="14"/>
    </row>
    <row r="1218" spans="23:24" x14ac:dyDescent="0.3">
      <c r="W1218" s="14"/>
      <c r="X1218" s="14"/>
    </row>
    <row r="1219" spans="23:24" x14ac:dyDescent="0.3">
      <c r="W1219" s="14"/>
      <c r="X1219" s="14"/>
    </row>
    <row r="1220" spans="23:24" x14ac:dyDescent="0.3">
      <c r="W1220" s="14"/>
      <c r="X1220" s="14"/>
    </row>
    <row r="1221" spans="23:24" x14ac:dyDescent="0.3">
      <c r="W1221" s="14"/>
      <c r="X1221" s="14"/>
    </row>
    <row r="1222" spans="23:24" x14ac:dyDescent="0.3">
      <c r="W1222" s="14"/>
      <c r="X1222" s="14"/>
    </row>
    <row r="1223" spans="23:24" x14ac:dyDescent="0.3">
      <c r="W1223" s="14"/>
      <c r="X1223" s="14"/>
    </row>
    <row r="1224" spans="23:24" x14ac:dyDescent="0.3">
      <c r="W1224" s="14"/>
      <c r="X1224" s="14"/>
    </row>
    <row r="1225" spans="23:24" x14ac:dyDescent="0.3">
      <c r="W1225" s="14"/>
      <c r="X1225" s="14"/>
    </row>
    <row r="1226" spans="23:24" x14ac:dyDescent="0.3">
      <c r="W1226" s="14"/>
      <c r="X1226" s="14"/>
    </row>
    <row r="1227" spans="23:24" x14ac:dyDescent="0.3">
      <c r="W1227" s="14"/>
      <c r="X1227" s="14"/>
    </row>
    <row r="1228" spans="23:24" x14ac:dyDescent="0.3">
      <c r="W1228" s="14"/>
      <c r="X1228" s="14"/>
    </row>
    <row r="1229" spans="23:24" x14ac:dyDescent="0.3">
      <c r="W1229" s="14"/>
      <c r="X1229" s="14"/>
    </row>
    <row r="1230" spans="23:24" x14ac:dyDescent="0.3">
      <c r="W1230" s="14"/>
      <c r="X1230" s="14"/>
    </row>
    <row r="1231" spans="23:24" x14ac:dyDescent="0.3">
      <c r="W1231" s="14"/>
      <c r="X1231" s="14"/>
    </row>
    <row r="1232" spans="23:24" x14ac:dyDescent="0.3">
      <c r="W1232" s="14"/>
      <c r="X1232" s="14"/>
    </row>
    <row r="1233" spans="23:24" x14ac:dyDescent="0.3">
      <c r="W1233" s="14"/>
      <c r="X1233" s="14"/>
    </row>
    <row r="1234" spans="23:24" x14ac:dyDescent="0.3">
      <c r="W1234" s="14"/>
      <c r="X1234" s="14"/>
    </row>
    <row r="1235" spans="23:24" x14ac:dyDescent="0.3">
      <c r="W1235" s="14"/>
      <c r="X1235" s="14"/>
    </row>
    <row r="1236" spans="23:24" x14ac:dyDescent="0.3">
      <c r="W1236" s="14"/>
      <c r="X1236" s="14"/>
    </row>
    <row r="1237" spans="23:24" x14ac:dyDescent="0.3">
      <c r="W1237" s="14"/>
      <c r="X1237" s="14"/>
    </row>
    <row r="1238" spans="23:24" x14ac:dyDescent="0.3">
      <c r="W1238" s="14"/>
      <c r="X1238" s="14"/>
    </row>
    <row r="1239" spans="23:24" x14ac:dyDescent="0.3">
      <c r="W1239" s="14"/>
      <c r="X1239" s="14"/>
    </row>
    <row r="1240" spans="23:24" x14ac:dyDescent="0.3">
      <c r="W1240" s="14"/>
      <c r="X1240" s="14"/>
    </row>
    <row r="1241" spans="23:24" x14ac:dyDescent="0.3">
      <c r="W1241" s="14"/>
      <c r="X1241" s="14"/>
    </row>
    <row r="1242" spans="23:24" x14ac:dyDescent="0.3">
      <c r="W1242" s="14"/>
      <c r="X1242" s="14"/>
    </row>
    <row r="1243" spans="23:24" x14ac:dyDescent="0.3">
      <c r="W1243" s="14"/>
      <c r="X1243" s="14"/>
    </row>
    <row r="1244" spans="23:24" x14ac:dyDescent="0.3">
      <c r="W1244" s="14"/>
      <c r="X1244" s="14"/>
    </row>
    <row r="1245" spans="23:24" x14ac:dyDescent="0.3">
      <c r="W1245" s="14"/>
      <c r="X1245" s="14"/>
    </row>
    <row r="1246" spans="23:24" x14ac:dyDescent="0.3">
      <c r="W1246" s="14"/>
      <c r="X1246" s="14"/>
    </row>
    <row r="1247" spans="23:24" x14ac:dyDescent="0.3">
      <c r="W1247" s="14"/>
      <c r="X1247" s="14"/>
    </row>
    <row r="1248" spans="23:24" x14ac:dyDescent="0.3">
      <c r="W1248" s="14"/>
      <c r="X1248" s="14"/>
    </row>
    <row r="1249" spans="23:24" x14ac:dyDescent="0.3">
      <c r="W1249" s="14"/>
      <c r="X1249" s="14"/>
    </row>
    <row r="1250" spans="23:24" x14ac:dyDescent="0.3">
      <c r="W1250" s="14"/>
      <c r="X1250" s="14"/>
    </row>
    <row r="1251" spans="23:24" x14ac:dyDescent="0.3">
      <c r="W1251" s="14"/>
      <c r="X1251" s="14"/>
    </row>
    <row r="1252" spans="23:24" x14ac:dyDescent="0.3">
      <c r="W1252" s="14"/>
      <c r="X1252" s="14"/>
    </row>
    <row r="1253" spans="23:24" x14ac:dyDescent="0.3">
      <c r="W1253" s="14"/>
      <c r="X1253" s="14"/>
    </row>
    <row r="1254" spans="23:24" x14ac:dyDescent="0.3">
      <c r="W1254" s="14"/>
      <c r="X1254" s="14"/>
    </row>
    <row r="1255" spans="23:24" x14ac:dyDescent="0.3">
      <c r="W1255" s="14"/>
      <c r="X1255" s="14"/>
    </row>
    <row r="1256" spans="23:24" x14ac:dyDescent="0.3">
      <c r="W1256" s="14"/>
      <c r="X1256" s="14"/>
    </row>
    <row r="1257" spans="23:24" x14ac:dyDescent="0.3">
      <c r="W1257" s="14"/>
      <c r="X1257" s="14"/>
    </row>
    <row r="1258" spans="23:24" x14ac:dyDescent="0.3">
      <c r="W1258" s="14"/>
      <c r="X1258" s="14"/>
    </row>
    <row r="1259" spans="23:24" x14ac:dyDescent="0.3">
      <c r="W1259" s="14"/>
      <c r="X1259" s="14"/>
    </row>
    <row r="1260" spans="23:24" x14ac:dyDescent="0.3">
      <c r="W1260" s="14"/>
      <c r="X1260" s="14"/>
    </row>
    <row r="1261" spans="23:24" x14ac:dyDescent="0.3">
      <c r="W1261" s="14"/>
      <c r="X1261" s="14"/>
    </row>
    <row r="1262" spans="23:24" x14ac:dyDescent="0.3">
      <c r="W1262" s="14"/>
      <c r="X1262" s="14"/>
    </row>
    <row r="1263" spans="23:24" x14ac:dyDescent="0.3">
      <c r="W1263" s="14"/>
      <c r="X1263" s="14"/>
    </row>
    <row r="1264" spans="23:24" x14ac:dyDescent="0.3">
      <c r="W1264" s="14"/>
      <c r="X1264" s="14"/>
    </row>
    <row r="1265" spans="23:24" x14ac:dyDescent="0.3">
      <c r="W1265" s="14"/>
      <c r="X1265" s="14"/>
    </row>
    <row r="1266" spans="23:24" x14ac:dyDescent="0.3">
      <c r="W1266" s="14"/>
      <c r="X1266" s="14"/>
    </row>
    <row r="1267" spans="23:24" x14ac:dyDescent="0.3">
      <c r="W1267" s="14"/>
      <c r="X1267" s="14"/>
    </row>
    <row r="1268" spans="23:24" x14ac:dyDescent="0.3">
      <c r="W1268" s="14"/>
      <c r="X1268" s="14"/>
    </row>
    <row r="1269" spans="23:24" x14ac:dyDescent="0.3">
      <c r="W1269" s="14"/>
      <c r="X1269" s="14"/>
    </row>
    <row r="1270" spans="23:24" x14ac:dyDescent="0.3">
      <c r="W1270" s="14"/>
      <c r="X1270" s="14"/>
    </row>
    <row r="1271" spans="23:24" x14ac:dyDescent="0.3">
      <c r="W1271" s="14"/>
      <c r="X1271" s="14"/>
    </row>
    <row r="1272" spans="23:24" x14ac:dyDescent="0.3">
      <c r="W1272" s="14"/>
      <c r="X1272" s="14"/>
    </row>
    <row r="1273" spans="23:24" x14ac:dyDescent="0.3">
      <c r="W1273" s="14"/>
      <c r="X1273" s="14"/>
    </row>
    <row r="1274" spans="23:24" x14ac:dyDescent="0.3">
      <c r="W1274" s="14"/>
      <c r="X1274" s="14"/>
    </row>
    <row r="1275" spans="23:24" x14ac:dyDescent="0.3">
      <c r="W1275" s="14"/>
      <c r="X1275" s="14"/>
    </row>
    <row r="1276" spans="23:24" x14ac:dyDescent="0.3">
      <c r="W1276" s="14"/>
      <c r="X1276" s="14"/>
    </row>
    <row r="1277" spans="23:24" x14ac:dyDescent="0.3">
      <c r="W1277" s="14"/>
      <c r="X1277" s="14"/>
    </row>
    <row r="1278" spans="23:24" x14ac:dyDescent="0.3">
      <c r="W1278" s="14"/>
      <c r="X1278" s="14"/>
    </row>
    <row r="1279" spans="23:24" x14ac:dyDescent="0.3">
      <c r="W1279" s="14"/>
      <c r="X1279" s="14"/>
    </row>
    <row r="1280" spans="23:24" x14ac:dyDescent="0.3">
      <c r="W1280" s="14"/>
      <c r="X1280" s="14"/>
    </row>
    <row r="1281" spans="23:24" x14ac:dyDescent="0.3">
      <c r="W1281" s="14"/>
      <c r="X1281" s="14"/>
    </row>
    <row r="1282" spans="23:24" x14ac:dyDescent="0.3">
      <c r="W1282" s="14"/>
      <c r="X1282" s="14"/>
    </row>
    <row r="1283" spans="23:24" x14ac:dyDescent="0.3">
      <c r="W1283" s="14"/>
      <c r="X1283" s="14"/>
    </row>
    <row r="1284" spans="23:24" x14ac:dyDescent="0.3">
      <c r="W1284" s="14"/>
      <c r="X1284" s="14"/>
    </row>
    <row r="1285" spans="23:24" x14ac:dyDescent="0.3">
      <c r="W1285" s="14"/>
      <c r="X1285" s="14"/>
    </row>
    <row r="1286" spans="23:24" x14ac:dyDescent="0.3">
      <c r="W1286" s="14"/>
      <c r="X1286" s="14"/>
    </row>
    <row r="1287" spans="23:24" x14ac:dyDescent="0.3">
      <c r="W1287" s="14"/>
      <c r="X1287" s="14"/>
    </row>
    <row r="1288" spans="23:24" x14ac:dyDescent="0.3">
      <c r="W1288" s="14"/>
      <c r="X1288" s="14"/>
    </row>
    <row r="1289" spans="23:24" x14ac:dyDescent="0.3">
      <c r="W1289" s="14"/>
      <c r="X1289" s="14"/>
    </row>
    <row r="1290" spans="23:24" x14ac:dyDescent="0.3">
      <c r="W1290" s="14"/>
      <c r="X1290" s="14"/>
    </row>
    <row r="1291" spans="23:24" x14ac:dyDescent="0.3">
      <c r="W1291" s="14"/>
      <c r="X1291" s="14"/>
    </row>
    <row r="1292" spans="23:24" x14ac:dyDescent="0.3">
      <c r="W1292" s="14"/>
      <c r="X1292" s="14"/>
    </row>
    <row r="1293" spans="23:24" x14ac:dyDescent="0.3">
      <c r="W1293" s="14"/>
      <c r="X1293" s="14"/>
    </row>
    <row r="1294" spans="23:24" x14ac:dyDescent="0.3">
      <c r="W1294" s="14"/>
      <c r="X1294" s="14"/>
    </row>
    <row r="1295" spans="23:24" x14ac:dyDescent="0.3">
      <c r="W1295" s="14"/>
      <c r="X1295" s="14"/>
    </row>
    <row r="1296" spans="23:24" x14ac:dyDescent="0.3">
      <c r="W1296" s="14"/>
      <c r="X1296" s="14"/>
    </row>
    <row r="1297" spans="23:24" x14ac:dyDescent="0.3">
      <c r="W1297" s="14"/>
      <c r="X1297" s="14"/>
    </row>
    <row r="1298" spans="23:24" x14ac:dyDescent="0.3">
      <c r="W1298" s="14"/>
      <c r="X1298" s="14"/>
    </row>
    <row r="1299" spans="23:24" x14ac:dyDescent="0.3">
      <c r="W1299" s="14"/>
      <c r="X1299" s="14"/>
    </row>
    <row r="1300" spans="23:24" x14ac:dyDescent="0.3">
      <c r="W1300" s="14"/>
      <c r="X1300" s="14"/>
    </row>
    <row r="1301" spans="23:24" x14ac:dyDescent="0.3">
      <c r="W1301" s="14"/>
      <c r="X1301" s="14"/>
    </row>
    <row r="1302" spans="23:24" x14ac:dyDescent="0.3">
      <c r="W1302" s="14"/>
      <c r="X1302" s="14"/>
    </row>
    <row r="1303" spans="23:24" x14ac:dyDescent="0.3">
      <c r="W1303" s="14"/>
      <c r="X1303" s="14"/>
    </row>
    <row r="1304" spans="23:24" x14ac:dyDescent="0.3">
      <c r="W1304" s="14"/>
      <c r="X1304" s="14"/>
    </row>
    <row r="1305" spans="23:24" x14ac:dyDescent="0.3">
      <c r="W1305" s="14"/>
      <c r="X1305" s="14"/>
    </row>
    <row r="1306" spans="23:24" x14ac:dyDescent="0.3">
      <c r="W1306" s="14"/>
      <c r="X1306" s="14"/>
    </row>
    <row r="1307" spans="23:24" x14ac:dyDescent="0.3">
      <c r="W1307" s="14"/>
      <c r="X1307" s="14"/>
    </row>
    <row r="1308" spans="23:24" x14ac:dyDescent="0.3">
      <c r="W1308" s="14"/>
      <c r="X1308" s="14"/>
    </row>
    <row r="1309" spans="23:24" x14ac:dyDescent="0.3">
      <c r="W1309" s="14"/>
      <c r="X1309" s="14"/>
    </row>
    <row r="1310" spans="23:24" x14ac:dyDescent="0.3">
      <c r="W1310" s="14"/>
      <c r="X1310" s="14"/>
    </row>
    <row r="1311" spans="23:24" x14ac:dyDescent="0.3">
      <c r="W1311" s="14"/>
      <c r="X1311" s="14"/>
    </row>
    <row r="1312" spans="23:24" x14ac:dyDescent="0.3">
      <c r="W1312" s="14"/>
      <c r="X1312" s="14"/>
    </row>
    <row r="1313" spans="23:24" x14ac:dyDescent="0.3">
      <c r="W1313" s="14"/>
      <c r="X1313" s="14"/>
    </row>
    <row r="1314" spans="23:24" x14ac:dyDescent="0.3">
      <c r="W1314" s="14"/>
      <c r="X1314" s="14"/>
    </row>
    <row r="1315" spans="23:24" x14ac:dyDescent="0.3">
      <c r="W1315" s="14"/>
      <c r="X1315" s="14"/>
    </row>
    <row r="1316" spans="23:24" x14ac:dyDescent="0.3">
      <c r="W1316" s="14"/>
      <c r="X1316" s="14"/>
    </row>
    <row r="1317" spans="23:24" x14ac:dyDescent="0.3">
      <c r="W1317" s="14"/>
      <c r="X1317" s="14"/>
    </row>
    <row r="1318" spans="23:24" x14ac:dyDescent="0.3">
      <c r="W1318" s="14"/>
      <c r="X1318" s="14"/>
    </row>
    <row r="1319" spans="23:24" x14ac:dyDescent="0.3">
      <c r="W1319" s="14"/>
      <c r="X1319" s="14"/>
    </row>
    <row r="1320" spans="23:24" x14ac:dyDescent="0.3">
      <c r="W1320" s="14"/>
      <c r="X1320" s="14"/>
    </row>
    <row r="1321" spans="23:24" x14ac:dyDescent="0.3">
      <c r="W1321" s="14"/>
      <c r="X1321" s="14"/>
    </row>
    <row r="1322" spans="23:24" x14ac:dyDescent="0.3">
      <c r="W1322" s="14"/>
      <c r="X1322" s="14"/>
    </row>
    <row r="1323" spans="23:24" x14ac:dyDescent="0.3">
      <c r="W1323" s="14"/>
      <c r="X1323" s="14"/>
    </row>
    <row r="1324" spans="23:24" x14ac:dyDescent="0.3">
      <c r="W1324" s="14"/>
      <c r="X1324" s="14"/>
    </row>
    <row r="1325" spans="23:24" x14ac:dyDescent="0.3">
      <c r="W1325" s="14"/>
      <c r="X1325" s="14"/>
    </row>
    <row r="1326" spans="23:24" x14ac:dyDescent="0.3">
      <c r="W1326" s="14"/>
      <c r="X1326" s="14"/>
    </row>
    <row r="1327" spans="23:24" x14ac:dyDescent="0.3">
      <c r="W1327" s="14"/>
      <c r="X1327" s="14"/>
    </row>
    <row r="1328" spans="23:24" x14ac:dyDescent="0.3">
      <c r="W1328" s="14"/>
      <c r="X1328" s="14"/>
    </row>
    <row r="1329" spans="23:24" x14ac:dyDescent="0.3">
      <c r="W1329" s="14"/>
      <c r="X1329" s="14"/>
    </row>
    <row r="1330" spans="23:24" x14ac:dyDescent="0.3">
      <c r="W1330" s="14"/>
      <c r="X1330" s="14"/>
    </row>
    <row r="1331" spans="23:24" x14ac:dyDescent="0.3">
      <c r="W1331" s="14"/>
      <c r="X1331" s="14"/>
    </row>
    <row r="1332" spans="23:24" x14ac:dyDescent="0.3">
      <c r="W1332" s="14"/>
      <c r="X1332" s="14"/>
    </row>
    <row r="1333" spans="23:24" x14ac:dyDescent="0.3">
      <c r="W1333" s="14"/>
      <c r="X1333" s="14"/>
    </row>
    <row r="1334" spans="23:24" x14ac:dyDescent="0.3">
      <c r="W1334" s="14"/>
      <c r="X1334" s="14"/>
    </row>
    <row r="1335" spans="23:24" x14ac:dyDescent="0.3">
      <c r="W1335" s="14"/>
      <c r="X1335" s="14"/>
    </row>
    <row r="1336" spans="23:24" x14ac:dyDescent="0.3">
      <c r="W1336" s="14"/>
      <c r="X1336" s="14"/>
    </row>
    <row r="1337" spans="23:24" x14ac:dyDescent="0.3">
      <c r="W1337" s="14"/>
      <c r="X1337" s="14"/>
    </row>
    <row r="1338" spans="23:24" x14ac:dyDescent="0.3">
      <c r="W1338" s="14"/>
      <c r="X1338" s="14"/>
    </row>
    <row r="1339" spans="23:24" x14ac:dyDescent="0.3">
      <c r="W1339" s="14"/>
      <c r="X1339" s="14"/>
    </row>
    <row r="1340" spans="23:24" x14ac:dyDescent="0.3">
      <c r="W1340" s="14"/>
      <c r="X1340" s="14"/>
    </row>
    <row r="1341" spans="23:24" x14ac:dyDescent="0.3">
      <c r="W1341" s="14"/>
      <c r="X1341" s="14"/>
    </row>
    <row r="1342" spans="23:24" x14ac:dyDescent="0.3">
      <c r="W1342" s="14"/>
      <c r="X1342" s="14"/>
    </row>
    <row r="1343" spans="23:24" x14ac:dyDescent="0.3">
      <c r="W1343" s="14"/>
      <c r="X1343" s="14"/>
    </row>
    <row r="1344" spans="23:24" x14ac:dyDescent="0.3">
      <c r="W1344" s="14"/>
      <c r="X1344" s="14"/>
    </row>
    <row r="1345" spans="23:24" x14ac:dyDescent="0.3">
      <c r="W1345" s="14"/>
      <c r="X1345" s="14"/>
    </row>
    <row r="1346" spans="23:24" x14ac:dyDescent="0.3">
      <c r="W1346" s="14"/>
      <c r="X1346" s="14"/>
    </row>
    <row r="1347" spans="23:24" x14ac:dyDescent="0.3">
      <c r="W1347" s="14"/>
      <c r="X1347" s="14"/>
    </row>
    <row r="1348" spans="23:24" x14ac:dyDescent="0.3">
      <c r="W1348" s="14"/>
      <c r="X1348" s="14"/>
    </row>
    <row r="1349" spans="23:24" x14ac:dyDescent="0.3">
      <c r="W1349" s="14"/>
      <c r="X1349" s="14"/>
    </row>
    <row r="1350" spans="23:24" x14ac:dyDescent="0.3">
      <c r="W1350" s="14"/>
      <c r="X1350" s="14"/>
    </row>
    <row r="1351" spans="23:24" x14ac:dyDescent="0.3">
      <c r="W1351" s="14"/>
      <c r="X1351" s="14"/>
    </row>
    <row r="1352" spans="23:24" x14ac:dyDescent="0.3">
      <c r="W1352" s="14"/>
      <c r="X1352" s="14"/>
    </row>
    <row r="1353" spans="23:24" x14ac:dyDescent="0.3">
      <c r="W1353" s="14"/>
      <c r="X1353" s="14"/>
    </row>
    <row r="1354" spans="23:24" x14ac:dyDescent="0.3">
      <c r="W1354" s="14"/>
      <c r="X1354" s="14"/>
    </row>
    <row r="1355" spans="23:24" x14ac:dyDescent="0.3">
      <c r="W1355" s="14"/>
      <c r="X1355" s="14"/>
    </row>
    <row r="1356" spans="23:24" x14ac:dyDescent="0.3">
      <c r="W1356" s="14"/>
      <c r="X1356" s="14"/>
    </row>
    <row r="1357" spans="23:24" x14ac:dyDescent="0.3">
      <c r="W1357" s="14"/>
      <c r="X1357" s="14"/>
    </row>
    <row r="1358" spans="23:24" x14ac:dyDescent="0.3">
      <c r="W1358" s="14"/>
      <c r="X1358" s="14"/>
    </row>
    <row r="1359" spans="23:24" x14ac:dyDescent="0.3">
      <c r="W1359" s="14"/>
      <c r="X1359" s="14"/>
    </row>
    <row r="1360" spans="23:24" x14ac:dyDescent="0.3">
      <c r="W1360" s="14"/>
      <c r="X1360" s="14"/>
    </row>
    <row r="1361" spans="23:24" x14ac:dyDescent="0.3">
      <c r="W1361" s="14"/>
      <c r="X1361" s="14"/>
    </row>
    <row r="1362" spans="23:24" x14ac:dyDescent="0.3">
      <c r="W1362" s="14"/>
      <c r="X1362" s="14"/>
    </row>
    <row r="1363" spans="23:24" x14ac:dyDescent="0.3">
      <c r="W1363" s="14"/>
      <c r="X1363" s="14"/>
    </row>
    <row r="1364" spans="23:24" x14ac:dyDescent="0.3">
      <c r="W1364" s="14"/>
      <c r="X1364" s="14"/>
    </row>
    <row r="1365" spans="23:24" x14ac:dyDescent="0.3">
      <c r="W1365" s="14"/>
      <c r="X1365" s="14"/>
    </row>
    <row r="1366" spans="23:24" x14ac:dyDescent="0.3">
      <c r="W1366" s="14"/>
      <c r="X1366" s="14"/>
    </row>
    <row r="1367" spans="23:24" x14ac:dyDescent="0.3">
      <c r="W1367" s="14"/>
      <c r="X1367" s="14"/>
    </row>
    <row r="1368" spans="23:24" x14ac:dyDescent="0.3">
      <c r="W1368" s="14"/>
      <c r="X1368" s="14"/>
    </row>
    <row r="1369" spans="23:24" x14ac:dyDescent="0.3">
      <c r="W1369" s="14"/>
      <c r="X1369" s="14"/>
    </row>
    <row r="1370" spans="23:24" x14ac:dyDescent="0.3">
      <c r="W1370" s="14"/>
      <c r="X1370" s="14"/>
    </row>
    <row r="1371" spans="23:24" x14ac:dyDescent="0.3">
      <c r="W1371" s="14"/>
      <c r="X1371" s="14"/>
    </row>
    <row r="1372" spans="23:24" x14ac:dyDescent="0.3">
      <c r="W1372" s="14"/>
      <c r="X1372" s="14"/>
    </row>
    <row r="1373" spans="23:24" x14ac:dyDescent="0.3">
      <c r="W1373" s="14"/>
      <c r="X1373" s="14"/>
    </row>
    <row r="1374" spans="23:24" x14ac:dyDescent="0.3">
      <c r="W1374" s="14"/>
      <c r="X1374" s="14"/>
    </row>
    <row r="1375" spans="23:24" x14ac:dyDescent="0.3">
      <c r="W1375" s="14"/>
      <c r="X1375" s="14"/>
    </row>
    <row r="1376" spans="23:24" x14ac:dyDescent="0.3">
      <c r="W1376" s="14"/>
      <c r="X1376" s="14"/>
    </row>
    <row r="1377" spans="23:24" x14ac:dyDescent="0.3">
      <c r="W1377" s="14"/>
      <c r="X1377" s="14"/>
    </row>
    <row r="1378" spans="23:24" x14ac:dyDescent="0.3">
      <c r="W1378" s="14"/>
      <c r="X1378" s="14"/>
    </row>
    <row r="1379" spans="23:24" x14ac:dyDescent="0.3">
      <c r="W1379" s="14"/>
      <c r="X1379" s="14"/>
    </row>
    <row r="1380" spans="23:24" x14ac:dyDescent="0.3">
      <c r="W1380" s="14"/>
      <c r="X1380" s="14"/>
    </row>
    <row r="1381" spans="23:24" x14ac:dyDescent="0.3">
      <c r="W1381" s="14"/>
      <c r="X1381" s="14"/>
    </row>
    <row r="1382" spans="23:24" x14ac:dyDescent="0.3">
      <c r="W1382" s="14"/>
      <c r="X1382" s="14"/>
    </row>
    <row r="1383" spans="23:24" x14ac:dyDescent="0.3">
      <c r="W1383" s="14"/>
      <c r="X1383" s="14"/>
    </row>
    <row r="1384" spans="23:24" x14ac:dyDescent="0.3">
      <c r="W1384" s="14"/>
      <c r="X1384" s="14"/>
    </row>
    <row r="1385" spans="23:24" x14ac:dyDescent="0.3">
      <c r="W1385" s="14"/>
      <c r="X1385" s="14"/>
    </row>
    <row r="1386" spans="23:24" x14ac:dyDescent="0.3">
      <c r="W1386" s="14"/>
      <c r="X1386" s="14"/>
    </row>
    <row r="1387" spans="23:24" x14ac:dyDescent="0.3">
      <c r="W1387" s="14"/>
      <c r="X1387" s="14"/>
    </row>
    <row r="1388" spans="23:24" x14ac:dyDescent="0.3">
      <c r="W1388" s="14"/>
      <c r="X1388" s="14"/>
    </row>
    <row r="1389" spans="23:24" x14ac:dyDescent="0.3">
      <c r="W1389" s="14"/>
      <c r="X1389" s="14"/>
    </row>
    <row r="1390" spans="23:24" x14ac:dyDescent="0.3">
      <c r="W1390" s="14"/>
      <c r="X1390" s="14"/>
    </row>
    <row r="1391" spans="23:24" x14ac:dyDescent="0.3">
      <c r="W1391" s="14"/>
      <c r="X1391" s="14"/>
    </row>
    <row r="1392" spans="23:24" x14ac:dyDescent="0.3">
      <c r="W1392" s="14"/>
      <c r="X1392" s="14"/>
    </row>
    <row r="1393" spans="23:24" x14ac:dyDescent="0.3">
      <c r="W1393" s="14"/>
      <c r="X1393" s="14"/>
    </row>
    <row r="1394" spans="23:24" x14ac:dyDescent="0.3">
      <c r="W1394" s="14"/>
      <c r="X1394" s="14"/>
    </row>
    <row r="1395" spans="23:24" x14ac:dyDescent="0.3">
      <c r="W1395" s="14"/>
      <c r="X1395" s="14"/>
    </row>
    <row r="1396" spans="23:24" x14ac:dyDescent="0.3">
      <c r="W1396" s="14"/>
      <c r="X1396" s="14"/>
    </row>
    <row r="1397" spans="23:24" x14ac:dyDescent="0.3">
      <c r="W1397" s="14"/>
      <c r="X1397" s="14"/>
    </row>
    <row r="1398" spans="23:24" x14ac:dyDescent="0.3">
      <c r="W1398" s="14"/>
      <c r="X1398" s="14"/>
    </row>
    <row r="1399" spans="23:24" x14ac:dyDescent="0.3">
      <c r="W1399" s="14"/>
      <c r="X1399" s="14"/>
    </row>
    <row r="1400" spans="23:24" x14ac:dyDescent="0.3">
      <c r="W1400" s="14"/>
      <c r="X1400" s="14"/>
    </row>
    <row r="1401" spans="23:24" x14ac:dyDescent="0.3">
      <c r="W1401" s="14"/>
      <c r="X1401" s="14"/>
    </row>
    <row r="1402" spans="23:24" x14ac:dyDescent="0.3">
      <c r="W1402" s="14"/>
      <c r="X1402" s="14"/>
    </row>
    <row r="1403" spans="23:24" x14ac:dyDescent="0.3">
      <c r="W1403" s="14"/>
      <c r="X1403" s="14"/>
    </row>
    <row r="1404" spans="23:24" x14ac:dyDescent="0.3">
      <c r="W1404" s="14"/>
      <c r="X1404" s="14"/>
    </row>
    <row r="1405" spans="23:24" x14ac:dyDescent="0.3">
      <c r="W1405" s="14"/>
      <c r="X1405" s="14"/>
    </row>
    <row r="1406" spans="23:24" x14ac:dyDescent="0.3">
      <c r="W1406" s="14"/>
      <c r="X1406" s="14"/>
    </row>
    <row r="1407" spans="23:24" x14ac:dyDescent="0.3">
      <c r="W1407" s="14"/>
      <c r="X1407" s="14"/>
    </row>
    <row r="1408" spans="23:24" x14ac:dyDescent="0.3">
      <c r="W1408" s="14"/>
      <c r="X1408" s="14"/>
    </row>
    <row r="1409" spans="23:24" x14ac:dyDescent="0.3">
      <c r="W1409" s="14"/>
      <c r="X1409" s="14"/>
    </row>
    <row r="1410" spans="23:24" x14ac:dyDescent="0.3">
      <c r="W1410" s="14"/>
      <c r="X1410" s="14"/>
    </row>
    <row r="1411" spans="23:24" x14ac:dyDescent="0.3">
      <c r="W1411" s="14"/>
      <c r="X1411" s="14"/>
    </row>
    <row r="1412" spans="23:24" x14ac:dyDescent="0.3">
      <c r="W1412" s="14"/>
      <c r="X1412" s="14"/>
    </row>
    <row r="1413" spans="23:24" x14ac:dyDescent="0.3">
      <c r="W1413" s="14"/>
      <c r="X1413" s="14"/>
    </row>
    <row r="1414" spans="23:24" x14ac:dyDescent="0.3">
      <c r="W1414" s="14"/>
      <c r="X1414" s="14"/>
    </row>
    <row r="1415" spans="23:24" x14ac:dyDescent="0.3">
      <c r="W1415" s="14"/>
      <c r="X1415" s="14"/>
    </row>
    <row r="1416" spans="23:24" x14ac:dyDescent="0.3">
      <c r="W1416" s="14"/>
      <c r="X1416" s="14"/>
    </row>
    <row r="1417" spans="23:24" x14ac:dyDescent="0.3">
      <c r="W1417" s="14"/>
      <c r="X1417" s="14"/>
    </row>
    <row r="1418" spans="23:24" x14ac:dyDescent="0.3">
      <c r="W1418" s="14"/>
      <c r="X1418" s="14"/>
    </row>
    <row r="1419" spans="23:24" x14ac:dyDescent="0.3">
      <c r="W1419" s="14"/>
      <c r="X1419" s="14"/>
    </row>
    <row r="1420" spans="23:24" x14ac:dyDescent="0.3">
      <c r="W1420" s="14"/>
      <c r="X1420" s="14"/>
    </row>
    <row r="1421" spans="23:24" x14ac:dyDescent="0.3">
      <c r="W1421" s="14"/>
      <c r="X1421" s="14"/>
    </row>
    <row r="1422" spans="23:24" x14ac:dyDescent="0.3">
      <c r="W1422" s="14"/>
      <c r="X1422" s="14"/>
    </row>
    <row r="1423" spans="23:24" x14ac:dyDescent="0.3">
      <c r="W1423" s="14"/>
      <c r="X1423" s="14"/>
    </row>
    <row r="1424" spans="23:24" x14ac:dyDescent="0.3">
      <c r="W1424" s="14"/>
      <c r="X1424" s="14"/>
    </row>
    <row r="1425" spans="23:24" x14ac:dyDescent="0.3">
      <c r="W1425" s="14"/>
      <c r="X1425" s="14"/>
    </row>
    <row r="1426" spans="23:24" x14ac:dyDescent="0.3">
      <c r="W1426" s="14"/>
      <c r="X1426" s="14"/>
    </row>
  </sheetData>
  <autoFilter ref="A1:Y160"/>
  <mergeCells count="1">
    <mergeCell ref="I39:I41"/>
  </mergeCells>
  <phoneticPr fontId="8" type="noConversion"/>
  <pageMargins left="0.12" right="0.15" top="0.28999999999999998" bottom="0.19" header="0.3" footer="0.3"/>
  <pageSetup paperSize="8" scale="16" fitToHeight="0" orientation="landscape" r:id="rId1"/>
  <ignoredErrors>
    <ignoredError sqref="N108:N113 N94 N91 N78:N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LVillegas</dc:creator>
  <cp:lastModifiedBy>MMARTINEZ</cp:lastModifiedBy>
  <cp:lastPrinted>2023-06-16T19:27:54Z</cp:lastPrinted>
  <dcterms:created xsi:type="dcterms:W3CDTF">2023-06-09T16:07:08Z</dcterms:created>
  <dcterms:modified xsi:type="dcterms:W3CDTF">2023-06-20T22:17:31Z</dcterms:modified>
</cp:coreProperties>
</file>